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financni.vedouci\Documents\AAAAA\Rozpočet\2025\vyvěšení návrhů R a SVR 02_2025\"/>
    </mc:Choice>
  </mc:AlternateContent>
  <xr:revisionPtr revIDLastSave="0" documentId="13_ncr:1_{FA38C389-DC88-43A9-85CB-D86C3881BF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VR_2026_2030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6" l="1"/>
  <c r="F5" i="6"/>
  <c r="F3" i="6"/>
  <c r="G3" i="6" s="1"/>
  <c r="E3" i="6"/>
  <c r="F2" i="6"/>
  <c r="G2" i="6" s="1"/>
  <c r="E2" i="6"/>
  <c r="D5" i="6"/>
  <c r="D3" i="6"/>
  <c r="D2" i="6"/>
  <c r="C5" i="6"/>
  <c r="D6" i="6" l="1"/>
  <c r="E6" i="6" s="1"/>
  <c r="F6" i="6" s="1"/>
  <c r="C11" i="6" l="1"/>
  <c r="C10" i="6"/>
  <c r="D11" i="6" l="1"/>
  <c r="E11" i="6"/>
  <c r="F11" i="6"/>
  <c r="G11" i="6"/>
  <c r="D10" i="6"/>
  <c r="E10" i="6"/>
  <c r="F10" i="6"/>
  <c r="G10" i="6"/>
  <c r="F13" i="6" l="1"/>
  <c r="E13" i="6"/>
  <c r="G13" i="6"/>
  <c r="D13" i="6"/>
  <c r="C13" i="6"/>
  <c r="C19" i="6" l="1"/>
  <c r="D15" i="6" s="1"/>
  <c r="D19" i="6" s="1"/>
  <c r="E15" i="6" s="1"/>
  <c r="E19" i="6" s="1"/>
  <c r="F15" i="6" s="1"/>
  <c r="F19" i="6" s="1"/>
  <c r="G15" i="6" s="1"/>
  <c r="G19" i="6" s="1"/>
</calcChain>
</file>

<file path=xl/sharedStrings.xml><?xml version="1.0" encoding="utf-8"?>
<sst xmlns="http://schemas.openxmlformats.org/spreadsheetml/2006/main" count="21" uniqueCount="21">
  <si>
    <t>Třída</t>
  </si>
  <si>
    <t>Daňové příjmy</t>
  </si>
  <si>
    <t>Nedaňové příjmy</t>
  </si>
  <si>
    <t>Kapitálové příjmy</t>
  </si>
  <si>
    <t>Přijaté dotace</t>
  </si>
  <si>
    <t>Běžné výdaje</t>
  </si>
  <si>
    <t>Kapitálové výdaje</t>
  </si>
  <si>
    <t>Příjmy celkem</t>
  </si>
  <si>
    <t>Rozdíl příjmů a výdajů</t>
  </si>
  <si>
    <t>Přebytek předcházejícího roku</t>
  </si>
  <si>
    <t>Zůstatek k poslednímu dni roku</t>
  </si>
  <si>
    <t>Výdaje celkem</t>
  </si>
  <si>
    <t>SVR 2026</t>
  </si>
  <si>
    <t>SVR 2027</t>
  </si>
  <si>
    <t>SVR 2028</t>
  </si>
  <si>
    <t>SVR 2029</t>
  </si>
  <si>
    <t>Sejmuto z úřední desky: v den vyvěšení schváleného SVR</t>
  </si>
  <si>
    <t>SVR 2030</t>
  </si>
  <si>
    <t xml:space="preserve">Bude projednáno Zastupitelstvem města Hostinné na 16. zasedání dne 24.02.2025. </t>
  </si>
  <si>
    <t>Splátka dlouhodobého úvěru  na investice – do května 2031</t>
  </si>
  <si>
    <t>SVR = střednědobý výhled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</si>
</sst>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[$-405]General"/>
    <numFmt numFmtId="166" formatCode="[$-405]0"/>
    <numFmt numFmtId="167" formatCode="[$-405]#,##0"/>
    <numFmt numFmtId="168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u/>
      <sz val="12"/>
      <color rgb="FF000000"/>
      <name val="Times New Roman"/>
      <family val="1"/>
      <charset val="238"/>
    </font>
    <font>
      <sz val="12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99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2" fillId="0" borderId="0"/>
  </cellStyleXfs>
  <cellXfs count="24">
    <xf numFmtId="0" fontId="0" fillId="0" borderId="0" xfId="0"/>
    <xf numFmtId="167" fontId="3" fillId="0" borderId="0" xfId="2" applyNumberFormat="1" applyFont="1" applyAlignment="1">
      <alignment horizontal="left" vertical="center"/>
    </xf>
    <xf numFmtId="166" fontId="3" fillId="0" borderId="0" xfId="2" applyNumberFormat="1" applyFont="1" applyAlignment="1">
      <alignment vertical="center"/>
    </xf>
    <xf numFmtId="167" fontId="4" fillId="3" borderId="1" xfId="2" applyNumberFormat="1" applyFont="1" applyFill="1" applyBorder="1" applyAlignment="1">
      <alignment horizontal="center" vertical="center"/>
    </xf>
    <xf numFmtId="166" fontId="4" fillId="3" borderId="1" xfId="2" applyNumberFormat="1" applyFont="1" applyFill="1" applyBorder="1" applyAlignment="1">
      <alignment horizontal="center" vertical="center"/>
    </xf>
    <xf numFmtId="167" fontId="3" fillId="0" borderId="2" xfId="2" applyNumberFormat="1" applyFont="1" applyBorder="1" applyAlignment="1">
      <alignment horizontal="center" vertical="center"/>
    </xf>
    <xf numFmtId="167" fontId="3" fillId="0" borderId="3" xfId="2" applyNumberFormat="1" applyFont="1" applyBorder="1" applyAlignment="1">
      <alignment horizontal="center" vertical="center"/>
    </xf>
    <xf numFmtId="168" fontId="5" fillId="0" borderId="0" xfId="2" applyNumberFormat="1" applyFont="1" applyAlignment="1">
      <alignment horizontal="left" vertical="center"/>
    </xf>
    <xf numFmtId="168" fontId="3" fillId="0" borderId="0" xfId="2" applyNumberFormat="1" applyFont="1" applyAlignment="1">
      <alignment horizontal="left" vertical="center"/>
    </xf>
    <xf numFmtId="166" fontId="4" fillId="0" borderId="0" xfId="2" applyNumberFormat="1" applyFont="1" applyAlignment="1">
      <alignment vertical="center"/>
    </xf>
    <xf numFmtId="166" fontId="3" fillId="4" borderId="0" xfId="2" applyNumberFormat="1" applyFont="1" applyFill="1" applyAlignment="1">
      <alignment vertical="center"/>
    </xf>
    <xf numFmtId="168" fontId="5" fillId="4" borderId="0" xfId="2" applyNumberFormat="1" applyFont="1" applyFill="1" applyAlignment="1">
      <alignment horizontal="left" vertical="center"/>
    </xf>
    <xf numFmtId="164" fontId="3" fillId="0" borderId="2" xfId="1" applyNumberFormat="1" applyFont="1" applyBorder="1" applyAlignment="1">
      <alignment vertical="center"/>
    </xf>
    <xf numFmtId="164" fontId="3" fillId="0" borderId="3" xfId="1" applyNumberFormat="1" applyFont="1" applyBorder="1" applyAlignment="1">
      <alignment vertical="center"/>
    </xf>
    <xf numFmtId="164" fontId="3" fillId="2" borderId="3" xfId="1" applyNumberFormat="1" applyFont="1" applyFill="1" applyBorder="1" applyAlignment="1">
      <alignment vertical="center"/>
    </xf>
    <xf numFmtId="164" fontId="3" fillId="0" borderId="0" xfId="1" applyNumberFormat="1" applyFont="1" applyAlignment="1">
      <alignment vertical="center"/>
    </xf>
    <xf numFmtId="164" fontId="4" fillId="0" borderId="3" xfId="1" applyNumberFormat="1" applyFont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4" borderId="3" xfId="1" applyNumberFormat="1" applyFont="1" applyFill="1" applyBorder="1" applyAlignment="1">
      <alignment vertical="center"/>
    </xf>
    <xf numFmtId="164" fontId="4" fillId="5" borderId="3" xfId="1" applyNumberFormat="1" applyFont="1" applyFill="1" applyBorder="1" applyAlignment="1">
      <alignment vertical="center"/>
    </xf>
    <xf numFmtId="0" fontId="6" fillId="0" borderId="0" xfId="0" applyFont="1"/>
    <xf numFmtId="164" fontId="0" fillId="0" borderId="0" xfId="0" applyNumberFormat="1"/>
    <xf numFmtId="0" fontId="7" fillId="0" borderId="0" xfId="0" applyFont="1"/>
    <xf numFmtId="168" fontId="8" fillId="0" borderId="0" xfId="0" applyNumberFormat="1" applyFont="1" applyAlignment="1">
      <alignment horizontal="left" vertical="center"/>
    </xf>
  </cellXfs>
  <cellStyles count="3">
    <cellStyle name="Excel Built-in Normal" xfId="2" xr:uid="{00000000-0005-0000-0000-000000000000}"/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view="pageLayout" zoomScaleNormal="100" workbookViewId="0">
      <selection activeCell="A6" sqref="A6"/>
    </sheetView>
  </sheetViews>
  <sheetFormatPr defaultRowHeight="15" x14ac:dyDescent="0.25"/>
  <cols>
    <col min="1" max="1" width="67.140625" bestFit="1" customWidth="1"/>
    <col min="2" max="2" width="11.28515625" bestFit="1" customWidth="1"/>
    <col min="3" max="3" width="20.5703125" bestFit="1" customWidth="1"/>
    <col min="4" max="6" width="19.42578125" bestFit="1" customWidth="1"/>
    <col min="7" max="7" width="19.7109375" customWidth="1"/>
  </cols>
  <sheetData>
    <row r="1" spans="1:7" ht="15.75" x14ac:dyDescent="0.25">
      <c r="A1" s="2"/>
      <c r="B1" s="3" t="s">
        <v>0</v>
      </c>
      <c r="C1" s="4" t="s">
        <v>12</v>
      </c>
      <c r="D1" s="4" t="s">
        <v>13</v>
      </c>
      <c r="E1" s="4" t="s">
        <v>14</v>
      </c>
      <c r="F1" s="4" t="s">
        <v>15</v>
      </c>
      <c r="G1" s="4" t="s">
        <v>17</v>
      </c>
    </row>
    <row r="2" spans="1:7" ht="15.75" x14ac:dyDescent="0.25">
      <c r="A2" s="2" t="s">
        <v>1</v>
      </c>
      <c r="B2" s="5">
        <v>1</v>
      </c>
      <c r="C2" s="12">
        <v>100921059</v>
      </c>
      <c r="D2" s="12">
        <f>C2*1.03</f>
        <v>103948690.77</v>
      </c>
      <c r="E2" s="12">
        <f>D2*1.03</f>
        <v>107067151.4931</v>
      </c>
      <c r="F2" s="12">
        <f t="shared" ref="F2:G2" si="0">E2*1.03</f>
        <v>110279166.03789301</v>
      </c>
      <c r="G2" s="12">
        <f t="shared" si="0"/>
        <v>113587541.01902981</v>
      </c>
    </row>
    <row r="3" spans="1:7" ht="15.75" x14ac:dyDescent="0.25">
      <c r="A3" s="2" t="s">
        <v>2</v>
      </c>
      <c r="B3" s="6">
        <v>2</v>
      </c>
      <c r="C3" s="13">
        <v>3746602</v>
      </c>
      <c r="D3" s="13">
        <f>C3*1.06</f>
        <v>3971398.12</v>
      </c>
      <c r="E3" s="13">
        <f>D3*1.01</f>
        <v>4011112.1011999999</v>
      </c>
      <c r="F3" s="13">
        <f t="shared" ref="F3:G3" si="1">E3*1.01</f>
        <v>4051223.2222119998</v>
      </c>
      <c r="G3" s="13">
        <f t="shared" si="1"/>
        <v>4091735.4544341196</v>
      </c>
    </row>
    <row r="4" spans="1:7" ht="15.75" x14ac:dyDescent="0.25">
      <c r="A4" s="2" t="s">
        <v>3</v>
      </c>
      <c r="B4" s="6">
        <v>3</v>
      </c>
      <c r="C4" s="13">
        <v>23500000</v>
      </c>
      <c r="D4" s="13">
        <v>25500000</v>
      </c>
      <c r="E4" s="13">
        <v>500000</v>
      </c>
      <c r="F4" s="13">
        <v>500000</v>
      </c>
      <c r="G4" s="13">
        <v>500000</v>
      </c>
    </row>
    <row r="5" spans="1:7" ht="15.75" x14ac:dyDescent="0.25">
      <c r="A5" s="2" t="s">
        <v>4</v>
      </c>
      <c r="B5" s="6">
        <v>4</v>
      </c>
      <c r="C5" s="13">
        <f>13500000+11100000+3000000+50000000</f>
        <v>77600000</v>
      </c>
      <c r="D5" s="13">
        <f>13905000+24000000</f>
        <v>37905000</v>
      </c>
      <c r="E5" s="13">
        <v>14320000</v>
      </c>
      <c r="F5" s="13">
        <f>14750000+90000000</f>
        <v>104750000</v>
      </c>
      <c r="G5" s="13">
        <v>15195000</v>
      </c>
    </row>
    <row r="6" spans="1:7" ht="15.75" x14ac:dyDescent="0.25">
      <c r="A6" s="2" t="s">
        <v>5</v>
      </c>
      <c r="B6" s="6">
        <v>5</v>
      </c>
      <c r="C6" s="13">
        <v>98500000</v>
      </c>
      <c r="D6" s="13">
        <f>C6*1.01</f>
        <v>99485000</v>
      </c>
      <c r="E6" s="13">
        <f t="shared" ref="E6:F6" si="2">D6*1.01</f>
        <v>100479850</v>
      </c>
      <c r="F6" s="13">
        <f t="shared" si="2"/>
        <v>101484648.5</v>
      </c>
      <c r="G6" s="13">
        <f>F6*1.01</f>
        <v>102499494.985</v>
      </c>
    </row>
    <row r="7" spans="1:7" ht="15.75" x14ac:dyDescent="0.25">
      <c r="A7" s="2" t="s">
        <v>6</v>
      </c>
      <c r="B7" s="6">
        <v>6</v>
      </c>
      <c r="C7" s="14">
        <v>100100000</v>
      </c>
      <c r="D7" s="14">
        <v>25000000</v>
      </c>
      <c r="E7" s="14">
        <v>20000000</v>
      </c>
      <c r="F7" s="14">
        <v>70000000</v>
      </c>
      <c r="G7" s="14">
        <v>100000000</v>
      </c>
    </row>
    <row r="8" spans="1:7" ht="15.75" x14ac:dyDescent="0.25">
      <c r="A8" s="2"/>
      <c r="B8" s="1"/>
      <c r="C8" s="15"/>
      <c r="D8" s="15"/>
      <c r="E8" s="15"/>
      <c r="F8" s="15"/>
      <c r="G8" s="15"/>
    </row>
    <row r="9" spans="1:7" ht="15.75" x14ac:dyDescent="0.25">
      <c r="A9" s="2" t="s">
        <v>20</v>
      </c>
      <c r="B9" s="7"/>
      <c r="C9" s="15"/>
      <c r="D9" s="15"/>
      <c r="E9" s="15"/>
      <c r="F9" s="15"/>
      <c r="G9" s="15"/>
    </row>
    <row r="10" spans="1:7" ht="15.75" x14ac:dyDescent="0.25">
      <c r="A10" s="2" t="s">
        <v>7</v>
      </c>
      <c r="B10" s="8"/>
      <c r="C10" s="13">
        <f>C2+C3+C4+C5</f>
        <v>205767661</v>
      </c>
      <c r="D10" s="13">
        <f t="shared" ref="D10:G10" si="3">D2+D3+D4+D5</f>
        <v>171325088.88999999</v>
      </c>
      <c r="E10" s="13">
        <f t="shared" si="3"/>
        <v>125898263.5943</v>
      </c>
      <c r="F10" s="13">
        <f t="shared" si="3"/>
        <v>219580389.26010501</v>
      </c>
      <c r="G10" s="13">
        <f t="shared" si="3"/>
        <v>133374276.47346394</v>
      </c>
    </row>
    <row r="11" spans="1:7" ht="15.75" x14ac:dyDescent="0.25">
      <c r="A11" s="2" t="s">
        <v>11</v>
      </c>
      <c r="B11" s="8"/>
      <c r="C11" s="13">
        <f>C6+C7</f>
        <v>198600000</v>
      </c>
      <c r="D11" s="13">
        <f t="shared" ref="D11:G11" si="4">D6+D7</f>
        <v>124485000</v>
      </c>
      <c r="E11" s="13">
        <f t="shared" si="4"/>
        <v>120479850</v>
      </c>
      <c r="F11" s="13">
        <f t="shared" si="4"/>
        <v>171484648.5</v>
      </c>
      <c r="G11" s="13">
        <f t="shared" si="4"/>
        <v>202499494.98500001</v>
      </c>
    </row>
    <row r="12" spans="1:7" ht="15.75" x14ac:dyDescent="0.25">
      <c r="A12" s="2"/>
      <c r="B12" s="8"/>
      <c r="C12" s="13"/>
      <c r="D12" s="13"/>
      <c r="E12" s="13"/>
      <c r="F12" s="13"/>
      <c r="G12" s="13"/>
    </row>
    <row r="13" spans="1:7" ht="15.75" x14ac:dyDescent="0.25">
      <c r="A13" s="9" t="s">
        <v>8</v>
      </c>
      <c r="B13" s="6">
        <v>8</v>
      </c>
      <c r="C13" s="16">
        <f>C10-C11</f>
        <v>7167661</v>
      </c>
      <c r="D13" s="16">
        <f t="shared" ref="D13:G13" si="5">D10-D11</f>
        <v>46840088.889999986</v>
      </c>
      <c r="E13" s="16">
        <f t="shared" si="5"/>
        <v>5418413.5943000019</v>
      </c>
      <c r="F13" s="16">
        <f t="shared" si="5"/>
        <v>48095740.760105014</v>
      </c>
      <c r="G13" s="16">
        <f t="shared" si="5"/>
        <v>-69125218.511536077</v>
      </c>
    </row>
    <row r="14" spans="1:7" ht="15.75" x14ac:dyDescent="0.25">
      <c r="A14" s="2"/>
      <c r="B14" s="8"/>
      <c r="C14" s="17"/>
      <c r="D14" s="17"/>
      <c r="E14" s="17"/>
      <c r="F14" s="17"/>
      <c r="G14" s="17"/>
    </row>
    <row r="15" spans="1:7" ht="15.75" x14ac:dyDescent="0.25">
      <c r="A15" s="2" t="s">
        <v>9</v>
      </c>
      <c r="B15" s="7"/>
      <c r="C15" s="14">
        <v>56275</v>
      </c>
      <c r="D15" s="13">
        <f>C19</f>
        <v>39054</v>
      </c>
      <c r="E15" s="13">
        <f>D19</f>
        <v>39694260.889999986</v>
      </c>
      <c r="F15" s="13">
        <f>E19</f>
        <v>37927792.484299988</v>
      </c>
      <c r="G15" s="13">
        <f>F19</f>
        <v>78838651.244405001</v>
      </c>
    </row>
    <row r="16" spans="1:7" ht="15.75" x14ac:dyDescent="0.25">
      <c r="A16" s="10"/>
      <c r="B16" s="11"/>
      <c r="C16" s="18"/>
      <c r="D16" s="18"/>
      <c r="E16" s="18"/>
      <c r="F16" s="18"/>
      <c r="G16" s="18"/>
    </row>
    <row r="17" spans="1:9" ht="15.75" x14ac:dyDescent="0.25">
      <c r="A17" s="2" t="s">
        <v>19</v>
      </c>
      <c r="B17" s="7"/>
      <c r="C17" s="13">
        <v>-7184882</v>
      </c>
      <c r="D17" s="13">
        <v>-7184882</v>
      </c>
      <c r="E17" s="13">
        <v>-7184882</v>
      </c>
      <c r="F17" s="13">
        <v>-7184882</v>
      </c>
      <c r="G17" s="13">
        <v>-7184882</v>
      </c>
    </row>
    <row r="18" spans="1:9" ht="15.75" x14ac:dyDescent="0.25">
      <c r="A18" s="2"/>
      <c r="B18" s="7"/>
      <c r="C18" s="13"/>
      <c r="D18" s="13"/>
      <c r="E18" s="13"/>
      <c r="F18" s="13"/>
      <c r="G18" s="13"/>
    </row>
    <row r="19" spans="1:9" ht="15.75" x14ac:dyDescent="0.25">
      <c r="A19" s="9" t="s">
        <v>10</v>
      </c>
      <c r="B19" s="8"/>
      <c r="C19" s="19">
        <f>C13+C15+C17</f>
        <v>39054</v>
      </c>
      <c r="D19" s="19">
        <f t="shared" ref="D19:G19" si="6">D13+D15+D17</f>
        <v>39694260.889999986</v>
      </c>
      <c r="E19" s="19">
        <f t="shared" si="6"/>
        <v>37927792.484299988</v>
      </c>
      <c r="F19" s="19">
        <f t="shared" si="6"/>
        <v>78838651.244405001</v>
      </c>
      <c r="G19" s="19">
        <f t="shared" si="6"/>
        <v>2528550.7328689247</v>
      </c>
    </row>
    <row r="21" spans="1:9" x14ac:dyDescent="0.25">
      <c r="A21" s="22" t="s">
        <v>18</v>
      </c>
      <c r="B21" s="22"/>
      <c r="C21" s="22"/>
      <c r="D21" s="22"/>
      <c r="E21" s="22"/>
      <c r="F21" s="22"/>
      <c r="G21" s="22"/>
      <c r="H21" s="22"/>
      <c r="I21" s="22"/>
    </row>
    <row r="22" spans="1:9" s="20" customFormat="1" x14ac:dyDescent="0.2">
      <c r="A22" s="23" t="s">
        <v>16</v>
      </c>
      <c r="B22" s="23"/>
      <c r="C22" s="23"/>
      <c r="D22" s="23"/>
      <c r="E22" s="23"/>
      <c r="F22" s="23"/>
      <c r="G22" s="23"/>
      <c r="H22" s="23"/>
      <c r="I22" s="23"/>
    </row>
    <row r="23" spans="1:9" x14ac:dyDescent="0.25">
      <c r="A23" s="22"/>
      <c r="B23" s="22"/>
      <c r="C23" s="22"/>
      <c r="D23" s="22"/>
      <c r="E23" s="22"/>
      <c r="F23" s="22"/>
      <c r="G23" s="22"/>
      <c r="H23" s="22"/>
      <c r="I23" s="22"/>
    </row>
    <row r="24" spans="1:9" x14ac:dyDescent="0.25">
      <c r="A24" s="22"/>
      <c r="B24" s="22"/>
      <c r="C24" s="22"/>
      <c r="D24" s="22"/>
      <c r="E24" s="22"/>
      <c r="F24" s="22"/>
      <c r="G24" s="22"/>
      <c r="H24" s="22"/>
      <c r="I24" s="22"/>
    </row>
    <row r="26" spans="1:9" x14ac:dyDescent="0.25">
      <c r="D26" s="21"/>
    </row>
  </sheetData>
  <mergeCells count="1">
    <mergeCell ref="A22:I22"/>
  </mergeCells>
  <pageMargins left="0.7" right="0.7" top="0.78740157499999996" bottom="0.78740157499999996" header="0.3" footer="0.3"/>
  <pageSetup paperSize="9" scale="67" orientation="landscape" r:id="rId1"/>
  <headerFooter>
    <oddHeader xml:space="preserve">&amp;C&amp;"Times New Roman,Tučné"&amp;14Město Hostinné SVR 2026 - 2030 návrh
&amp;R
SVR = střednědobý výhled rozpočtu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SVR_2026_2030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Sahánková</dc:creator>
  <cp:lastModifiedBy>Ing. Štěpánka Musilová</cp:lastModifiedBy>
  <cp:lastPrinted>2025-02-07T09:15:03Z</cp:lastPrinted>
  <dcterms:created xsi:type="dcterms:W3CDTF">2018-01-22T15:32:36Z</dcterms:created>
  <dcterms:modified xsi:type="dcterms:W3CDTF">2025-02-07T09:15:26Z</dcterms:modified>
</cp:coreProperties>
</file>