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8. PO\10. Rozpočty_výhledy\R_PO_2025_VYHLED_PO_26-27\ROZPPOČET a VÝHLED_schválené_zveřejněné\"/>
    </mc:Choice>
  </mc:AlternateContent>
  <xr:revisionPtr revIDLastSave="0" documentId="13_ncr:1_{F7D9DE21-9DD9-48B3-9F47-353EABCB15F3}" xr6:coauthVersionLast="47" xr6:coauthVersionMax="47" xr10:uidLastSave="{00000000-0000-0000-0000-000000000000}"/>
  <bookViews>
    <workbookView xWindow="1365" yWindow="1830" windowWidth="26085" windowHeight="12960" tabRatio="500" xr2:uid="{00000000-000D-0000-FFFF-FFFF00000000}"/>
  </bookViews>
  <sheets>
    <sheet name="DDM" sheetId="1" r:id="rId1"/>
    <sheet name="1.MŠ Husits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7" r:id="rId7"/>
    <sheet name="TS" sheetId="8" r:id="rId8"/>
    <sheet name="USS" sheetId="9" r:id="rId9"/>
    <sheet name="ZŠ_Komenského" sheetId="10" r:id="rId10"/>
    <sheet name="ZŠ_Husitská" sheetId="11" r:id="rId11"/>
    <sheet name="ZUŠ" sheetId="12" r:id="rId12"/>
  </sheets>
  <definedNames>
    <definedName name="_xlnm.Print_Area" localSheetId="0">DDM!$A$1:$F$24</definedName>
    <definedName name="_xlnm.Print_Area" localSheetId="7">TS!$A$1:$F$24</definedName>
    <definedName name="_xlnm.Print_Area" localSheetId="9">ZŠ_Komenského!$A$1:$F$23</definedName>
    <definedName name="Print_Area_0" localSheetId="0">DDM!$A$1:$G$29</definedName>
    <definedName name="Print_Area_0_0" localSheetId="0">DDM!$A$1:$G$29</definedName>
    <definedName name="Print_Area_0_0_0" localSheetId="0">DDM!$A$1:$G$29</definedName>
  </definedNames>
  <calcPr calcId="191029" iterateDelta="1E-4"/>
</workbook>
</file>

<file path=xl/calcChain.xml><?xml version="1.0" encoding="utf-8"?>
<calcChain xmlns="http://schemas.openxmlformats.org/spreadsheetml/2006/main">
  <c r="F23" i="4" l="1"/>
  <c r="E23" i="4"/>
  <c r="D23" i="4"/>
  <c r="C23" i="4"/>
  <c r="B23" i="4"/>
  <c r="B24" i="4" s="1"/>
  <c r="F14" i="4"/>
  <c r="E14" i="4"/>
  <c r="D14" i="4"/>
  <c r="C14" i="4"/>
  <c r="B14" i="4"/>
  <c r="E24" i="3" l="1"/>
  <c r="F23" i="3"/>
  <c r="F24" i="3" s="1"/>
  <c r="E23" i="3"/>
  <c r="D23" i="3"/>
  <c r="D24" i="3" s="1"/>
  <c r="C23" i="3"/>
  <c r="C24" i="3" s="1"/>
  <c r="B23" i="3"/>
  <c r="B24" i="3" s="1"/>
  <c r="F14" i="3"/>
  <c r="E14" i="3"/>
  <c r="D14" i="3"/>
  <c r="C14" i="3"/>
  <c r="B14" i="3"/>
  <c r="F23" i="8"/>
  <c r="E23" i="8"/>
  <c r="D23" i="8"/>
  <c r="F14" i="8"/>
  <c r="E14" i="8"/>
  <c r="D14" i="8"/>
  <c r="F23" i="5"/>
  <c r="E23" i="5"/>
  <c r="D23" i="5"/>
  <c r="C23" i="5"/>
  <c r="F14" i="5"/>
  <c r="E14" i="5"/>
  <c r="D14" i="5"/>
  <c r="C14" i="5"/>
  <c r="F23" i="9"/>
  <c r="E23" i="9"/>
  <c r="D23" i="9"/>
  <c r="C23" i="9"/>
  <c r="B23" i="9"/>
  <c r="F14" i="9"/>
  <c r="E14" i="9"/>
  <c r="D14" i="9"/>
  <c r="C14" i="9"/>
  <c r="B14" i="9"/>
  <c r="F23" i="2" l="1"/>
  <c r="E23" i="2"/>
  <c r="D23" i="2"/>
  <c r="C23" i="2"/>
  <c r="F14" i="2"/>
  <c r="E14" i="2"/>
  <c r="D14" i="2"/>
  <c r="C14" i="2"/>
</calcChain>
</file>

<file path=xl/sharedStrings.xml><?xml version="1.0" encoding="utf-8"?>
<sst xmlns="http://schemas.openxmlformats.org/spreadsheetml/2006/main" count="334" uniqueCount="51">
  <si>
    <t>Skutečnost</t>
  </si>
  <si>
    <t>Očekávaná skutečnost</t>
  </si>
  <si>
    <t>Rozpočet</t>
  </si>
  <si>
    <t>Výhled</t>
  </si>
  <si>
    <t>Položka</t>
  </si>
  <si>
    <t>Náklady na materiál</t>
  </si>
  <si>
    <t>Náklady na potraviny</t>
  </si>
  <si>
    <t xml:space="preserve">Náklady na mzdy a související </t>
  </si>
  <si>
    <t>Náklady na energie</t>
  </si>
  <si>
    <t>Náklady na ostatní služby</t>
  </si>
  <si>
    <t>Náklady na opravy</t>
  </si>
  <si>
    <t>Odpisy</t>
  </si>
  <si>
    <t>Náklady ostatní</t>
  </si>
  <si>
    <t>CELKOVÉ NÁKLADY</t>
  </si>
  <si>
    <t>Odvody zřizovateli</t>
  </si>
  <si>
    <t xml:space="preserve">Vlastní výnosy stravné </t>
  </si>
  <si>
    <t>Vlastní výnosy nájemné</t>
  </si>
  <si>
    <t xml:space="preserve">Vlastní výnosy ostatní </t>
  </si>
  <si>
    <t>Použití fondů</t>
  </si>
  <si>
    <t xml:space="preserve">Příspěvek zřizovatele </t>
  </si>
  <si>
    <t>Příspěvek MŠMT</t>
  </si>
  <si>
    <t>Výnosy ostatní</t>
  </si>
  <si>
    <t>CELKOVÉ VÝNOSY</t>
  </si>
  <si>
    <t>HV</t>
  </si>
  <si>
    <t>Název příspěvkové organizace: 1. mateřská škola Nová Paka, Husitská 217</t>
  </si>
  <si>
    <t>Název příspěvkové organizace:  2. mateřská škola, Nová Paka, Školní 1257</t>
  </si>
  <si>
    <t>Název příspěvkové organizace: MKS Nová Paka, F.F.Procházky 101</t>
  </si>
  <si>
    <t>Název příspěvkové organizace: Školní jídelna, Komenského 555, Nová Paka</t>
  </si>
  <si>
    <t>Název příspěvkové organizace: Technické služby Nová Paka</t>
  </si>
  <si>
    <t>Název příspěvkové organizace: Ústav sociálních služeb města Nové Paky</t>
  </si>
  <si>
    <t>Výnosy od uživatelů služeb</t>
  </si>
  <si>
    <t>Výnosy - příspěvek na péči</t>
  </si>
  <si>
    <t>Výnosy -úhrady od zdr.pojišťoven</t>
  </si>
  <si>
    <t>Název příspěvkové organizace:  Základní škola Nová Paka, Komenského 555</t>
  </si>
  <si>
    <t xml:space="preserve">Název příspěvkové organizace: </t>
  </si>
  <si>
    <t>Základní škola Nová Paka, Husitská 1695</t>
  </si>
  <si>
    <t>Dům dětí a mládeže Stonožka Nová Paka</t>
  </si>
  <si>
    <t>Název příspěvkové organizace: Muzeum Nová Paka, S.Suchardy 283, Nová Paka</t>
  </si>
  <si>
    <t>Název příspěvkové organizace: Školní jídelna Nová Paka, Husitská 1495</t>
  </si>
  <si>
    <t>rok 2023</t>
  </si>
  <si>
    <t>rok 2024</t>
  </si>
  <si>
    <t xml:space="preserve"> - nákup sekačky, kolový nakladač</t>
  </si>
  <si>
    <t xml:space="preserve"> - nákup komunální nosič nářadí</t>
  </si>
  <si>
    <t xml:space="preserve"> - vznik 2 pracovních míst</t>
  </si>
  <si>
    <t xml:space="preserve"> - vznik 1 pracovního místa</t>
  </si>
  <si>
    <t xml:space="preserve"> - hala B - výběrové řízení na dodavatele</t>
  </si>
  <si>
    <r>
      <t xml:space="preserve"> - hala B - stavba I. etapa (r. </t>
    </r>
    <r>
      <rPr>
        <b/>
        <sz val="11"/>
        <rFont val="Calibri"/>
        <family val="2"/>
        <charset val="238"/>
      </rPr>
      <t>2025</t>
    </r>
    <r>
      <rPr>
        <sz val="11"/>
        <rFont val="Calibri"/>
        <family val="2"/>
        <charset val="238"/>
      </rPr>
      <t xml:space="preserve"> - II. etapa, r. </t>
    </r>
    <r>
      <rPr>
        <b/>
        <sz val="11"/>
        <rFont val="Calibri"/>
        <family val="2"/>
        <charset val="238"/>
      </rPr>
      <t>2026</t>
    </r>
    <r>
      <rPr>
        <sz val="11"/>
        <rFont val="Calibri"/>
        <family val="2"/>
        <charset val="238"/>
      </rPr>
      <t xml:space="preserve"> - III. etapa)</t>
    </r>
  </si>
  <si>
    <t>Dotace MPSV a KHK</t>
  </si>
  <si>
    <t>Dotace MZ</t>
  </si>
  <si>
    <t>Základní umělecká škola Nová Paka, okres Jičín, Masarykovo náměstí 1, Nová Paka</t>
  </si>
  <si>
    <t>Schválený střednědobý rozpočtový výhled 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</si>
</sst>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\ &quot;Kč&quot;"/>
  </numFmts>
  <fonts count="15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80808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b/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9" tint="0.59999389629810485"/>
        <bgColor rgb="FFCCFFFF"/>
      </patternFill>
    </fill>
    <fill>
      <patternFill patternType="solid">
        <fgColor rgb="FFC5E0B4"/>
        <bgColor rgb="FFCC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FFCC"/>
      </patternFill>
    </fill>
    <fill>
      <patternFill patternType="solid">
        <fgColor rgb="FFC6E0B4"/>
        <bgColor rgb="FF000000"/>
      </patternFill>
    </fill>
    <fill>
      <patternFill patternType="solid">
        <fgColor rgb="FFC5E0B4"/>
        <bgColor rgb="FFC6E0B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8" fillId="0" borderId="0"/>
    <xf numFmtId="0" fontId="1" fillId="0" borderId="0"/>
    <xf numFmtId="0" fontId="8" fillId="0" borderId="0" applyBorder="0" applyProtection="0"/>
  </cellStyleXfs>
  <cellXfs count="105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5" fillId="0" borderId="0" xfId="0" applyFont="1"/>
    <xf numFmtId="0" fontId="4" fillId="3" borderId="2" xfId="0" applyFont="1" applyFill="1" applyBorder="1"/>
    <xf numFmtId="0" fontId="4" fillId="3" borderId="7" xfId="0" applyFont="1" applyFill="1" applyBorder="1"/>
    <xf numFmtId="0" fontId="4" fillId="4" borderId="2" xfId="0" applyFont="1" applyFill="1" applyBorder="1"/>
    <xf numFmtId="0" fontId="4" fillId="4" borderId="7" xfId="0" applyFont="1" applyFill="1" applyBorder="1"/>
    <xf numFmtId="4" fontId="4" fillId="4" borderId="2" xfId="0" applyNumberFormat="1" applyFont="1" applyFill="1" applyBorder="1" applyAlignment="1">
      <alignment horizontal="center"/>
    </xf>
    <xf numFmtId="0" fontId="9" fillId="0" borderId="0" xfId="0" applyFont="1"/>
    <xf numFmtId="0" fontId="0" fillId="5" borderId="0" xfId="0" applyFill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4" fillId="3" borderId="2" xfId="0" applyNumberFormat="1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right"/>
    </xf>
    <xf numFmtId="4" fontId="4" fillId="3" borderId="7" xfId="0" applyNumberFormat="1" applyFont="1" applyFill="1" applyBorder="1" applyAlignment="1">
      <alignment horizontal="right"/>
    </xf>
    <xf numFmtId="2" fontId="10" fillId="0" borderId="18" xfId="0" applyNumberFormat="1" applyFont="1" applyBorder="1" applyAlignment="1">
      <alignment horizontal="right" vertical="center"/>
    </xf>
    <xf numFmtId="2" fontId="10" fillId="0" borderId="4" xfId="0" applyNumberFormat="1" applyFont="1" applyBorder="1" applyAlignment="1">
      <alignment horizontal="right" vertical="center"/>
    </xf>
    <xf numFmtId="2" fontId="10" fillId="0" borderId="15" xfId="0" applyNumberFormat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2" fontId="10" fillId="0" borderId="19" xfId="0" applyNumberFormat="1" applyFont="1" applyBorder="1" applyAlignment="1">
      <alignment horizontal="right" vertical="center"/>
    </xf>
    <xf numFmtId="2" fontId="10" fillId="0" borderId="8" xfId="0" applyNumberFormat="1" applyFont="1" applyBorder="1" applyAlignment="1">
      <alignment horizontal="right" vertical="center"/>
    </xf>
    <xf numFmtId="2" fontId="10" fillId="0" borderId="16" xfId="0" applyNumberFormat="1" applyFont="1" applyBorder="1" applyAlignment="1">
      <alignment horizontal="right" vertical="center"/>
    </xf>
    <xf numFmtId="2" fontId="11" fillId="5" borderId="17" xfId="0" applyNumberFormat="1" applyFont="1" applyFill="1" applyBorder="1" applyAlignment="1">
      <alignment horizontal="right" vertical="center"/>
    </xf>
    <xf numFmtId="2" fontId="11" fillId="5" borderId="2" xfId="0" applyNumberFormat="1" applyFont="1" applyFill="1" applyBorder="1" applyAlignment="1">
      <alignment horizontal="right" vertical="center"/>
    </xf>
    <xf numFmtId="2" fontId="10" fillId="5" borderId="11" xfId="0" applyNumberFormat="1" applyFont="1" applyFill="1" applyBorder="1" applyAlignment="1">
      <alignment horizontal="right" vertical="center"/>
    </xf>
    <xf numFmtId="2" fontId="10" fillId="5" borderId="3" xfId="0" applyNumberFormat="1" applyFont="1" applyFill="1" applyBorder="1" applyAlignment="1">
      <alignment horizontal="right" vertical="center"/>
    </xf>
    <xf numFmtId="2" fontId="10" fillId="5" borderId="12" xfId="0" applyNumberFormat="1" applyFont="1" applyFill="1" applyBorder="1" applyAlignment="1">
      <alignment horizontal="right" vertical="center"/>
    </xf>
    <xf numFmtId="2" fontId="10" fillId="0" borderId="20" xfId="0" applyNumberFormat="1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2" fontId="10" fillId="0" borderId="14" xfId="0" applyNumberFormat="1" applyFont="1" applyBorder="1" applyAlignment="1">
      <alignment horizontal="right" vertical="center"/>
    </xf>
    <xf numFmtId="2" fontId="11" fillId="5" borderId="10" xfId="0" applyNumberFormat="1" applyFont="1" applyFill="1" applyBorder="1" applyAlignment="1">
      <alignment horizontal="right" vertical="center"/>
    </xf>
    <xf numFmtId="2" fontId="11" fillId="5" borderId="1" xfId="0" applyNumberFormat="1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center" wrapText="1"/>
    </xf>
    <xf numFmtId="4" fontId="4" fillId="3" borderId="13" xfId="0" applyNumberFormat="1" applyFont="1" applyFill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2" fontId="7" fillId="0" borderId="6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right" vertical="center"/>
    </xf>
    <xf numFmtId="2" fontId="7" fillId="0" borderId="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4" fillId="5" borderId="17" xfId="0" applyNumberFormat="1" applyFont="1" applyFill="1" applyBorder="1" applyAlignment="1">
      <alignment horizontal="right" vertical="center"/>
    </xf>
    <xf numFmtId="2" fontId="4" fillId="5" borderId="2" xfId="0" applyNumberFormat="1" applyFont="1" applyFill="1" applyBorder="1" applyAlignment="1">
      <alignment horizontal="right" vertical="center"/>
    </xf>
    <xf numFmtId="2" fontId="7" fillId="5" borderId="11" xfId="0" applyNumberFormat="1" applyFont="1" applyFill="1" applyBorder="1" applyAlignment="1">
      <alignment horizontal="right" vertical="center"/>
    </xf>
    <xf numFmtId="2" fontId="7" fillId="5" borderId="3" xfId="0" applyNumberFormat="1" applyFont="1" applyFill="1" applyBorder="1" applyAlignment="1">
      <alignment horizontal="right" vertical="center"/>
    </xf>
    <xf numFmtId="2" fontId="7" fillId="5" borderId="12" xfId="0" applyNumberFormat="1" applyFont="1" applyFill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9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2" fontId="4" fillId="5" borderId="22" xfId="0" applyNumberFormat="1" applyFont="1" applyFill="1" applyBorder="1" applyAlignment="1">
      <alignment horizontal="right" vertical="center"/>
    </xf>
    <xf numFmtId="2" fontId="4" fillId="5" borderId="21" xfId="0" applyNumberFormat="1" applyFont="1" applyFill="1" applyBorder="1" applyAlignment="1">
      <alignment horizontal="right" vertical="center"/>
    </xf>
    <xf numFmtId="0" fontId="4" fillId="6" borderId="2" xfId="0" applyFont="1" applyFill="1" applyBorder="1"/>
    <xf numFmtId="0" fontId="4" fillId="6" borderId="7" xfId="0" applyFont="1" applyFill="1" applyBorder="1"/>
    <xf numFmtId="0" fontId="12" fillId="0" borderId="0" xfId="0" applyFont="1"/>
    <xf numFmtId="0" fontId="13" fillId="0" borderId="0" xfId="0" applyFont="1"/>
    <xf numFmtId="3" fontId="12" fillId="0" borderId="0" xfId="0" applyNumberFormat="1" applyFont="1"/>
    <xf numFmtId="165" fontId="0" fillId="0" borderId="0" xfId="0" applyNumberFormat="1"/>
    <xf numFmtId="4" fontId="12" fillId="0" borderId="0" xfId="0" applyNumberFormat="1" applyFont="1"/>
    <xf numFmtId="2" fontId="7" fillId="0" borderId="5" xfId="0" applyNumberFormat="1" applyFont="1" applyBorder="1" applyAlignment="1">
      <alignment horizontal="right"/>
    </xf>
    <xf numFmtId="2" fontId="7" fillId="0" borderId="7" xfId="0" applyNumberFormat="1" applyFont="1" applyBorder="1" applyAlignment="1">
      <alignment horizontal="right"/>
    </xf>
    <xf numFmtId="2" fontId="4" fillId="3" borderId="2" xfId="0" applyNumberFormat="1" applyFont="1" applyFill="1" applyBorder="1" applyAlignment="1">
      <alignment horizontal="right"/>
    </xf>
    <xf numFmtId="2" fontId="7" fillId="0" borderId="6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2" fontId="7" fillId="0" borderId="9" xfId="0" applyNumberFormat="1" applyFont="1" applyBorder="1" applyAlignment="1">
      <alignment horizontal="right"/>
    </xf>
    <xf numFmtId="2" fontId="4" fillId="3" borderId="7" xfId="0" applyNumberFormat="1" applyFont="1" applyFill="1" applyBorder="1" applyAlignment="1">
      <alignment horizontal="right"/>
    </xf>
    <xf numFmtId="0" fontId="7" fillId="0" borderId="18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4" fillId="7" borderId="17" xfId="0" applyFont="1" applyFill="1" applyBorder="1" applyAlignment="1">
      <alignment horizontal="right" vertical="center"/>
    </xf>
    <xf numFmtId="0" fontId="7" fillId="7" borderId="11" xfId="0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right" vertical="center"/>
    </xf>
    <xf numFmtId="0" fontId="7" fillId="7" borderId="12" xfId="0" applyFont="1" applyFill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4" fillId="7" borderId="22" xfId="0" applyFont="1" applyFill="1" applyBorder="1" applyAlignment="1">
      <alignment horizontal="right" vertical="center"/>
    </xf>
    <xf numFmtId="0" fontId="4" fillId="7" borderId="3" xfId="0" applyFont="1" applyFill="1" applyBorder="1" applyAlignment="1">
      <alignment horizontal="right" vertical="center"/>
    </xf>
    <xf numFmtId="4" fontId="4" fillId="8" borderId="2" xfId="0" applyNumberFormat="1" applyFont="1" applyFill="1" applyBorder="1" applyAlignment="1">
      <alignment horizontal="right"/>
    </xf>
    <xf numFmtId="4" fontId="4" fillId="8" borderId="7" xfId="0" applyNumberFormat="1" applyFont="1" applyFill="1" applyBorder="1" applyAlignment="1">
      <alignment horizontal="right"/>
    </xf>
    <xf numFmtId="2" fontId="7" fillId="0" borderId="23" xfId="0" applyNumberFormat="1" applyFont="1" applyBorder="1" applyAlignment="1">
      <alignment horizontal="right" vertical="center"/>
    </xf>
    <xf numFmtId="2" fontId="7" fillId="0" borderId="4" xfId="0" applyNumberFormat="1" applyFont="1" applyBorder="1" applyAlignment="1">
      <alignment horizontal="right" vertical="center"/>
    </xf>
    <xf numFmtId="2" fontId="7" fillId="0" borderId="24" xfId="0" applyNumberFormat="1" applyFont="1" applyBorder="1" applyAlignment="1">
      <alignment horizontal="right" vertical="center"/>
    </xf>
    <xf numFmtId="2" fontId="7" fillId="0" borderId="25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4" fillId="5" borderId="10" xfId="0" applyNumberFormat="1" applyFont="1" applyFill="1" applyBorder="1" applyAlignment="1">
      <alignment horizontal="right" vertical="center"/>
    </xf>
    <xf numFmtId="4" fontId="4" fillId="4" borderId="2" xfId="0" applyNumberFormat="1" applyFont="1" applyFill="1" applyBorder="1" applyAlignment="1">
      <alignment horizontal="right"/>
    </xf>
    <xf numFmtId="4" fontId="4" fillId="4" borderId="7" xfId="0" applyNumberFormat="1" applyFont="1" applyFill="1" applyBorder="1" applyAlignment="1">
      <alignment horizontal="right"/>
    </xf>
  </cellXfs>
  <cellStyles count="4">
    <cellStyle name="Excel Built-in Normal" xfId="1" xr:uid="{00000000-0005-0000-0000-000000000000}"/>
    <cellStyle name="Normální" xfId="0" builtinId="0"/>
    <cellStyle name="Normální 2" xfId="2" xr:uid="{708C7A78-4796-4134-BCBF-AE316E8205BB}"/>
    <cellStyle name="TableStyleLight1" xfId="3" xr:uid="{BD005F04-1176-4480-AAFF-5372E01FA8E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CFA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2.28515625" customWidth="1"/>
    <col min="2" max="2" width="18.5703125" customWidth="1"/>
    <col min="3" max="3" width="17.7109375" customWidth="1"/>
    <col min="4" max="4" width="16.42578125" customWidth="1"/>
    <col min="5" max="5" width="19.28515625" customWidth="1"/>
    <col min="6" max="6" width="19.7109375" customWidth="1"/>
    <col min="7" max="7" width="9.140625" customWidth="1"/>
    <col min="8" max="1025" width="8.7109375" customWidth="1"/>
  </cols>
  <sheetData>
    <row r="1" spans="1:7" x14ac:dyDescent="0.25">
      <c r="A1" s="9" t="s">
        <v>34</v>
      </c>
      <c r="B1" s="9" t="s">
        <v>36</v>
      </c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7" t="s">
        <v>50</v>
      </c>
      <c r="B3" s="48"/>
      <c r="C3" s="48"/>
      <c r="D3" s="48"/>
      <c r="E3" s="48"/>
      <c r="F3" s="48"/>
    </row>
    <row r="4" spans="1:7" ht="30.75" thickBot="1" x14ac:dyDescent="0.3">
      <c r="A4" s="2"/>
      <c r="B4" s="17" t="s">
        <v>0</v>
      </c>
      <c r="C4" s="18" t="s">
        <v>1</v>
      </c>
      <c r="D4" s="17" t="s">
        <v>2</v>
      </c>
      <c r="E4" s="25" t="s">
        <v>3</v>
      </c>
      <c r="F4" s="25" t="s">
        <v>3</v>
      </c>
      <c r="G4" s="3"/>
    </row>
    <row r="5" spans="1:7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  <c r="G5" s="3"/>
    </row>
    <row r="6" spans="1:7" x14ac:dyDescent="0.25">
      <c r="A6" s="4" t="s">
        <v>5</v>
      </c>
      <c r="B6" s="20">
        <v>570416</v>
      </c>
      <c r="C6" s="20">
        <v>300000</v>
      </c>
      <c r="D6" s="20">
        <v>360000</v>
      </c>
      <c r="E6" s="20">
        <v>360000</v>
      </c>
      <c r="F6" s="20">
        <v>360000</v>
      </c>
      <c r="G6" s="3"/>
    </row>
    <row r="7" spans="1:7" x14ac:dyDescent="0.25">
      <c r="A7" s="5" t="s">
        <v>6</v>
      </c>
      <c r="B7" s="20">
        <v>142659</v>
      </c>
      <c r="C7" s="20">
        <v>220000</v>
      </c>
      <c r="D7" s="20">
        <v>110000</v>
      </c>
      <c r="E7" s="20">
        <v>110000</v>
      </c>
      <c r="F7" s="20">
        <v>110000</v>
      </c>
      <c r="G7" s="3"/>
    </row>
    <row r="8" spans="1:7" x14ac:dyDescent="0.25">
      <c r="A8" s="5" t="s">
        <v>7</v>
      </c>
      <c r="B8" s="20">
        <v>2436513</v>
      </c>
      <c r="C8" s="20">
        <v>2000000</v>
      </c>
      <c r="D8" s="20">
        <v>1610000</v>
      </c>
      <c r="E8" s="20">
        <v>1610000</v>
      </c>
      <c r="F8" s="20">
        <v>1610000</v>
      </c>
      <c r="G8" s="3"/>
    </row>
    <row r="9" spans="1:7" x14ac:dyDescent="0.25">
      <c r="A9" s="6" t="s">
        <v>8</v>
      </c>
      <c r="B9" s="20">
        <v>343905</v>
      </c>
      <c r="C9" s="20">
        <v>350000</v>
      </c>
      <c r="D9" s="20">
        <v>250000</v>
      </c>
      <c r="E9" s="20">
        <v>250000</v>
      </c>
      <c r="F9" s="20">
        <v>250000</v>
      </c>
      <c r="G9" s="3"/>
    </row>
    <row r="10" spans="1:7" x14ac:dyDescent="0.25">
      <c r="A10" s="6" t="s">
        <v>9</v>
      </c>
      <c r="B10" s="20">
        <v>800225</v>
      </c>
      <c r="C10" s="20">
        <v>937000</v>
      </c>
      <c r="D10" s="20">
        <v>430000</v>
      </c>
      <c r="E10" s="20">
        <v>430000</v>
      </c>
      <c r="F10" s="20">
        <v>430000</v>
      </c>
      <c r="G10" s="3"/>
    </row>
    <row r="11" spans="1:7" x14ac:dyDescent="0.25">
      <c r="A11" s="6" t="s">
        <v>10</v>
      </c>
      <c r="B11" s="20">
        <v>55172</v>
      </c>
      <c r="C11" s="20">
        <v>40000</v>
      </c>
      <c r="D11" s="20">
        <v>80000</v>
      </c>
      <c r="E11" s="20">
        <v>80000</v>
      </c>
      <c r="F11" s="20">
        <v>80000</v>
      </c>
      <c r="G11" s="3"/>
    </row>
    <row r="12" spans="1:7" x14ac:dyDescent="0.25">
      <c r="A12" s="6" t="s">
        <v>11</v>
      </c>
      <c r="B12" s="20">
        <v>140201</v>
      </c>
      <c r="C12" s="20">
        <v>140000</v>
      </c>
      <c r="D12" s="20">
        <v>153000</v>
      </c>
      <c r="E12" s="20">
        <v>153000</v>
      </c>
      <c r="F12" s="20">
        <v>153000</v>
      </c>
      <c r="G12" s="3"/>
    </row>
    <row r="13" spans="1:7" ht="15.75" thickBot="1" x14ac:dyDescent="0.3">
      <c r="A13" s="7" t="s">
        <v>12</v>
      </c>
      <c r="B13" s="21">
        <v>429556</v>
      </c>
      <c r="C13" s="21">
        <v>350000</v>
      </c>
      <c r="D13" s="21">
        <v>300000</v>
      </c>
      <c r="E13" s="21">
        <v>300000</v>
      </c>
      <c r="F13" s="21">
        <v>300000</v>
      </c>
      <c r="G13" s="3"/>
    </row>
    <row r="14" spans="1:7" ht="15.75" thickBot="1" x14ac:dyDescent="0.3">
      <c r="A14" s="10" t="s">
        <v>13</v>
      </c>
      <c r="B14" s="26">
        <v>4918647</v>
      </c>
      <c r="C14" s="26">
        <v>4337000</v>
      </c>
      <c r="D14" s="26">
        <v>3293000</v>
      </c>
      <c r="E14" s="26">
        <v>3293000</v>
      </c>
      <c r="F14" s="26">
        <v>3293000</v>
      </c>
      <c r="G14" s="3"/>
    </row>
    <row r="15" spans="1:7" ht="15.75" thickBot="1" x14ac:dyDescent="0.3">
      <c r="A15" s="10" t="s">
        <v>14</v>
      </c>
      <c r="B15" s="26">
        <v>140000</v>
      </c>
      <c r="C15" s="26">
        <v>140000</v>
      </c>
      <c r="D15" s="26">
        <v>153000</v>
      </c>
      <c r="E15" s="26">
        <v>153000</v>
      </c>
      <c r="F15" s="26">
        <v>153000</v>
      </c>
      <c r="G15" s="3"/>
    </row>
    <row r="16" spans="1:7" x14ac:dyDescent="0.25">
      <c r="A16" s="5" t="s">
        <v>15</v>
      </c>
      <c r="B16" s="20">
        <v>0</v>
      </c>
      <c r="C16" s="20"/>
      <c r="D16" s="20">
        <v>0</v>
      </c>
      <c r="E16" s="20">
        <v>0</v>
      </c>
      <c r="F16" s="20">
        <v>0</v>
      </c>
      <c r="G16" s="3"/>
    </row>
    <row r="17" spans="1:7" x14ac:dyDescent="0.25">
      <c r="A17" s="5" t="s">
        <v>16</v>
      </c>
      <c r="B17" s="20">
        <v>71800</v>
      </c>
      <c r="C17" s="20">
        <v>90000</v>
      </c>
      <c r="D17" s="20">
        <v>90000</v>
      </c>
      <c r="E17" s="20">
        <v>90000</v>
      </c>
      <c r="F17" s="20">
        <v>90000</v>
      </c>
      <c r="G17" s="3"/>
    </row>
    <row r="18" spans="1:7" x14ac:dyDescent="0.25">
      <c r="A18" s="5" t="s">
        <v>17</v>
      </c>
      <c r="B18" s="20">
        <v>1889611</v>
      </c>
      <c r="C18" s="20">
        <v>1750000</v>
      </c>
      <c r="D18" s="20">
        <v>1530000</v>
      </c>
      <c r="E18" s="20">
        <v>1530000</v>
      </c>
      <c r="F18" s="20">
        <v>1530000</v>
      </c>
      <c r="G18" s="3"/>
    </row>
    <row r="19" spans="1:7" x14ac:dyDescent="0.25">
      <c r="A19" s="6" t="s">
        <v>18</v>
      </c>
      <c r="B19" s="22">
        <v>0</v>
      </c>
      <c r="C19" s="22"/>
      <c r="D19" s="20">
        <v>0</v>
      </c>
      <c r="E19" s="20">
        <v>0</v>
      </c>
      <c r="F19" s="20">
        <v>0</v>
      </c>
      <c r="G19" s="3"/>
    </row>
    <row r="20" spans="1:7" x14ac:dyDescent="0.25">
      <c r="A20" s="6" t="s">
        <v>19</v>
      </c>
      <c r="B20" s="22">
        <v>1370000</v>
      </c>
      <c r="C20" s="22">
        <v>1130000</v>
      </c>
      <c r="D20" s="20">
        <v>1100000</v>
      </c>
      <c r="E20" s="20">
        <v>1100000</v>
      </c>
      <c r="F20" s="20">
        <v>1100000</v>
      </c>
      <c r="G20" s="3"/>
    </row>
    <row r="21" spans="1:7" x14ac:dyDescent="0.25">
      <c r="A21" s="8" t="s">
        <v>20</v>
      </c>
      <c r="B21" s="23">
        <v>1493612</v>
      </c>
      <c r="C21" s="23">
        <v>1273000</v>
      </c>
      <c r="D21" s="24">
        <v>0</v>
      </c>
      <c r="E21" s="24">
        <v>0</v>
      </c>
      <c r="F21" s="24">
        <v>0</v>
      </c>
      <c r="G21" s="3"/>
    </row>
    <row r="22" spans="1:7" ht="15.75" thickBot="1" x14ac:dyDescent="0.3">
      <c r="A22" s="7" t="s">
        <v>21</v>
      </c>
      <c r="B22" s="21">
        <v>137881</v>
      </c>
      <c r="C22" s="21">
        <v>100000</v>
      </c>
      <c r="D22" s="21">
        <v>573000</v>
      </c>
      <c r="E22" s="21">
        <v>573000</v>
      </c>
      <c r="F22" s="21">
        <v>573000</v>
      </c>
      <c r="G22" s="3"/>
    </row>
    <row r="23" spans="1:7" ht="15.75" thickBot="1" x14ac:dyDescent="0.3">
      <c r="A23" s="11" t="s">
        <v>22</v>
      </c>
      <c r="B23" s="27">
        <v>5100425</v>
      </c>
      <c r="C23" s="27">
        <v>4343000</v>
      </c>
      <c r="D23" s="27">
        <v>3293000</v>
      </c>
      <c r="E23" s="27">
        <v>3293000</v>
      </c>
      <c r="F23" s="27">
        <v>3293000</v>
      </c>
      <c r="G23" s="3"/>
    </row>
    <row r="24" spans="1:7" ht="15.75" thickBot="1" x14ac:dyDescent="0.3">
      <c r="A24" s="11" t="s">
        <v>23</v>
      </c>
      <c r="B24" s="27">
        <v>181778</v>
      </c>
      <c r="C24" s="27">
        <v>6000</v>
      </c>
      <c r="D24" s="27"/>
      <c r="E24" s="27"/>
      <c r="F24" s="27"/>
      <c r="G24" s="3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42578125" customWidth="1"/>
    <col min="2" max="2" width="18.140625" customWidth="1"/>
    <col min="3" max="3" width="18.5703125" customWidth="1"/>
    <col min="4" max="4" width="17.85546875" customWidth="1"/>
    <col min="5" max="5" width="18.140625" customWidth="1"/>
    <col min="6" max="6" width="17.85546875" customWidth="1"/>
  </cols>
  <sheetData>
    <row r="1" spans="1:12" x14ac:dyDescent="0.25">
      <c r="A1" s="9" t="s">
        <v>33</v>
      </c>
      <c r="B1" s="9"/>
      <c r="C1" s="1"/>
      <c r="D1" s="1"/>
      <c r="E1" s="1"/>
      <c r="F1" s="1"/>
    </row>
    <row r="2" spans="1:12" x14ac:dyDescent="0.25">
      <c r="A2" s="1"/>
      <c r="B2" s="1"/>
      <c r="C2" s="1"/>
      <c r="D2" s="1"/>
      <c r="E2" s="1"/>
      <c r="F2" s="1"/>
    </row>
    <row r="3" spans="1:12" ht="15.75" thickBot="1" x14ac:dyDescent="0.3">
      <c r="A3" s="47" t="s">
        <v>50</v>
      </c>
      <c r="B3" s="48"/>
      <c r="C3" s="48"/>
      <c r="D3" s="48"/>
      <c r="E3" s="48"/>
      <c r="F3" s="48"/>
    </row>
    <row r="4" spans="1:12" ht="30.75" thickBot="1" x14ac:dyDescent="0.3">
      <c r="A4" s="2"/>
      <c r="B4" s="17" t="s">
        <v>0</v>
      </c>
      <c r="C4" s="18" t="s">
        <v>1</v>
      </c>
      <c r="D4" s="17" t="s">
        <v>2</v>
      </c>
      <c r="E4" s="25" t="s">
        <v>3</v>
      </c>
      <c r="F4" s="25" t="s">
        <v>3</v>
      </c>
    </row>
    <row r="5" spans="1:12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</row>
    <row r="6" spans="1:12" x14ac:dyDescent="0.25">
      <c r="A6" s="4" t="s">
        <v>5</v>
      </c>
      <c r="B6" s="20">
        <v>803659.95</v>
      </c>
      <c r="C6" s="20">
        <v>720000</v>
      </c>
      <c r="D6" s="20">
        <v>800000</v>
      </c>
      <c r="E6" s="20">
        <v>800000</v>
      </c>
      <c r="F6" s="20">
        <v>800000</v>
      </c>
    </row>
    <row r="7" spans="1:12" x14ac:dyDescent="0.25">
      <c r="A7" s="5" t="s">
        <v>6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</row>
    <row r="8" spans="1:12" x14ac:dyDescent="0.25">
      <c r="A8" s="5" t="s">
        <v>7</v>
      </c>
      <c r="B8" s="20">
        <v>435850</v>
      </c>
      <c r="C8" s="20">
        <v>350000</v>
      </c>
      <c r="D8" s="20">
        <v>340000</v>
      </c>
      <c r="E8" s="20">
        <v>340000</v>
      </c>
      <c r="F8" s="20">
        <v>340000</v>
      </c>
    </row>
    <row r="9" spans="1:12" x14ac:dyDescent="0.25">
      <c r="A9" s="6" t="s">
        <v>8</v>
      </c>
      <c r="B9" s="20">
        <v>1940426.85</v>
      </c>
      <c r="C9" s="20">
        <v>2490000</v>
      </c>
      <c r="D9" s="20">
        <v>2635000</v>
      </c>
      <c r="E9" s="20">
        <v>2635000</v>
      </c>
      <c r="F9" s="20">
        <v>2635000</v>
      </c>
    </row>
    <row r="10" spans="1:12" x14ac:dyDescent="0.25">
      <c r="A10" s="6" t="s">
        <v>9</v>
      </c>
      <c r="B10" s="20">
        <v>1363251.39</v>
      </c>
      <c r="C10" s="20">
        <v>1100000</v>
      </c>
      <c r="D10" s="20">
        <v>1200000</v>
      </c>
      <c r="E10" s="20">
        <v>1200000</v>
      </c>
      <c r="F10" s="20">
        <v>1200000</v>
      </c>
      <c r="L10" s="16"/>
    </row>
    <row r="11" spans="1:12" x14ac:dyDescent="0.25">
      <c r="A11" s="6" t="s">
        <v>10</v>
      </c>
      <c r="B11" s="20">
        <v>84097</v>
      </c>
      <c r="C11" s="20">
        <v>90000</v>
      </c>
      <c r="D11" s="20">
        <v>200000</v>
      </c>
      <c r="E11" s="20">
        <v>200000</v>
      </c>
      <c r="F11" s="20">
        <v>200000</v>
      </c>
    </row>
    <row r="12" spans="1:12" x14ac:dyDescent="0.25">
      <c r="A12" s="6" t="s">
        <v>11</v>
      </c>
      <c r="B12" s="20">
        <v>3520000</v>
      </c>
      <c r="C12" s="20">
        <v>2208000</v>
      </c>
      <c r="D12" s="20">
        <v>2500000</v>
      </c>
      <c r="E12" s="20">
        <v>2500000</v>
      </c>
      <c r="F12" s="20">
        <v>2500000</v>
      </c>
    </row>
    <row r="13" spans="1:12" ht="15.75" thickBot="1" x14ac:dyDescent="0.3">
      <c r="A13" s="7" t="s">
        <v>12</v>
      </c>
      <c r="B13" s="21">
        <v>1639520.13</v>
      </c>
      <c r="C13" s="21">
        <v>390000</v>
      </c>
      <c r="D13" s="21">
        <v>260000</v>
      </c>
      <c r="E13" s="21">
        <v>260000</v>
      </c>
      <c r="F13" s="21">
        <v>260000</v>
      </c>
    </row>
    <row r="14" spans="1:12" ht="15.75" thickBot="1" x14ac:dyDescent="0.3">
      <c r="A14" s="10" t="s">
        <v>13</v>
      </c>
      <c r="B14" s="26">
        <v>9786805.3200000003</v>
      </c>
      <c r="C14" s="26">
        <v>7348000</v>
      </c>
      <c r="D14" s="26">
        <v>7935000</v>
      </c>
      <c r="E14" s="26">
        <v>7935000</v>
      </c>
      <c r="F14" s="26">
        <v>7935000</v>
      </c>
    </row>
    <row r="15" spans="1:12" ht="15.75" thickBot="1" x14ac:dyDescent="0.3">
      <c r="A15" s="10" t="s">
        <v>14</v>
      </c>
      <c r="B15" s="26"/>
      <c r="C15" s="26"/>
      <c r="D15" s="26"/>
      <c r="E15" s="26"/>
      <c r="F15" s="26"/>
    </row>
    <row r="16" spans="1:12" x14ac:dyDescent="0.25">
      <c r="A16" s="5" t="s">
        <v>15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</row>
    <row r="17" spans="1:6" x14ac:dyDescent="0.25">
      <c r="A17" s="5" t="s">
        <v>16</v>
      </c>
      <c r="B17" s="20">
        <v>557229.93999999994</v>
      </c>
      <c r="C17" s="20">
        <v>500000</v>
      </c>
      <c r="D17" s="20">
        <v>580000</v>
      </c>
      <c r="E17" s="20">
        <v>580000</v>
      </c>
      <c r="F17" s="20">
        <v>580000</v>
      </c>
    </row>
    <row r="18" spans="1:6" x14ac:dyDescent="0.25">
      <c r="A18" s="5" t="s">
        <v>17</v>
      </c>
      <c r="B18" s="20">
        <v>313413</v>
      </c>
      <c r="C18" s="20">
        <v>55000</v>
      </c>
      <c r="D18" s="20">
        <v>260000</v>
      </c>
      <c r="E18" s="20">
        <v>260000</v>
      </c>
      <c r="F18" s="20">
        <v>260000</v>
      </c>
    </row>
    <row r="19" spans="1:6" x14ac:dyDescent="0.25">
      <c r="A19" s="6" t="s">
        <v>18</v>
      </c>
      <c r="B19" s="22">
        <v>304385.17</v>
      </c>
      <c r="C19" s="22">
        <v>0</v>
      </c>
      <c r="D19" s="20">
        <v>0</v>
      </c>
      <c r="E19" s="20">
        <v>0</v>
      </c>
      <c r="F19" s="20">
        <v>0</v>
      </c>
    </row>
    <row r="20" spans="1:6" x14ac:dyDescent="0.25">
      <c r="A20" s="6" t="s">
        <v>19</v>
      </c>
      <c r="B20" s="22">
        <v>8370520.1299999999</v>
      </c>
      <c r="C20" s="22">
        <v>6275000</v>
      </c>
      <c r="D20" s="20">
        <v>6990000</v>
      </c>
      <c r="E20" s="20">
        <v>6990000</v>
      </c>
      <c r="F20" s="20">
        <v>6990000</v>
      </c>
    </row>
    <row r="21" spans="1:6" ht="15.75" thickBot="1" x14ac:dyDescent="0.3">
      <c r="A21" s="7" t="s">
        <v>21</v>
      </c>
      <c r="B21" s="21">
        <v>252181.47</v>
      </c>
      <c r="C21" s="21">
        <v>520000</v>
      </c>
      <c r="D21" s="21">
        <v>105000</v>
      </c>
      <c r="E21" s="21">
        <v>105000</v>
      </c>
      <c r="F21" s="21">
        <v>105000</v>
      </c>
    </row>
    <row r="22" spans="1:6" ht="15.75" thickBot="1" x14ac:dyDescent="0.3">
      <c r="A22" s="11" t="s">
        <v>22</v>
      </c>
      <c r="B22" s="27">
        <v>9797729.7100000009</v>
      </c>
      <c r="C22" s="27">
        <v>7350000</v>
      </c>
      <c r="D22" s="27">
        <v>7935000</v>
      </c>
      <c r="E22" s="27">
        <v>7935000</v>
      </c>
      <c r="F22" s="27">
        <v>7935000</v>
      </c>
    </row>
    <row r="23" spans="1:6" ht="15.75" thickBot="1" x14ac:dyDescent="0.3">
      <c r="A23" s="11" t="s">
        <v>23</v>
      </c>
      <c r="B23" s="27">
        <v>10924.39</v>
      </c>
      <c r="C23" s="27">
        <v>2000</v>
      </c>
      <c r="D23" s="27">
        <v>0</v>
      </c>
      <c r="E23" s="27">
        <v>0</v>
      </c>
      <c r="F23" s="27">
        <v>0</v>
      </c>
    </row>
    <row r="24" spans="1:6" x14ac:dyDescent="0.25">
      <c r="B24" s="67"/>
      <c r="C24" s="67"/>
      <c r="D24" s="71"/>
      <c r="E24" s="71"/>
      <c r="F24" s="67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5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140625" customWidth="1"/>
    <col min="2" max="2" width="18.5703125" customWidth="1"/>
    <col min="3" max="3" width="19" customWidth="1"/>
    <col min="4" max="4" width="18.5703125" customWidth="1"/>
    <col min="5" max="5" width="17.28515625" customWidth="1"/>
    <col min="6" max="6" width="17.7109375" customWidth="1"/>
  </cols>
  <sheetData>
    <row r="1" spans="1:7" x14ac:dyDescent="0.25">
      <c r="A1" s="9" t="s">
        <v>34</v>
      </c>
      <c r="B1" s="9" t="s">
        <v>35</v>
      </c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7" t="s">
        <v>50</v>
      </c>
      <c r="B3" s="48"/>
      <c r="C3" s="48"/>
      <c r="D3" s="48"/>
      <c r="E3" s="48"/>
      <c r="F3" s="48"/>
    </row>
    <row r="4" spans="1:7" ht="30.75" thickBot="1" x14ac:dyDescent="0.3">
      <c r="A4" s="2"/>
      <c r="B4" s="17" t="s">
        <v>0</v>
      </c>
      <c r="C4" s="18" t="s">
        <v>1</v>
      </c>
      <c r="D4" s="17" t="s">
        <v>2</v>
      </c>
      <c r="E4" s="25" t="s">
        <v>3</v>
      </c>
      <c r="F4" s="25" t="s">
        <v>3</v>
      </c>
      <c r="G4" s="3"/>
    </row>
    <row r="5" spans="1:7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  <c r="G5" s="3"/>
    </row>
    <row r="6" spans="1:7" x14ac:dyDescent="0.25">
      <c r="A6" s="4" t="s">
        <v>5</v>
      </c>
      <c r="B6" s="20">
        <v>601803</v>
      </c>
      <c r="C6" s="20">
        <v>425000</v>
      </c>
      <c r="D6" s="20">
        <v>600000</v>
      </c>
      <c r="E6" s="20">
        <v>600000</v>
      </c>
      <c r="F6" s="20">
        <v>600000</v>
      </c>
      <c r="G6" s="3"/>
    </row>
    <row r="7" spans="1:7" x14ac:dyDescent="0.25">
      <c r="A7" s="5" t="s">
        <v>6</v>
      </c>
      <c r="B7" s="20">
        <v>0</v>
      </c>
      <c r="C7" s="20">
        <v>0</v>
      </c>
      <c r="D7" s="20"/>
      <c r="E7" s="20"/>
      <c r="F7" s="20"/>
      <c r="G7" s="3"/>
    </row>
    <row r="8" spans="1:7" x14ac:dyDescent="0.25">
      <c r="A8" s="5" t="s">
        <v>7</v>
      </c>
      <c r="B8" s="20">
        <v>87794</v>
      </c>
      <c r="C8" s="20">
        <v>92000</v>
      </c>
      <c r="D8" s="20">
        <v>100000</v>
      </c>
      <c r="E8" s="20">
        <v>100000</v>
      </c>
      <c r="F8" s="20">
        <v>100000</v>
      </c>
      <c r="G8" s="3"/>
    </row>
    <row r="9" spans="1:7" x14ac:dyDescent="0.25">
      <c r="A9" s="6" t="s">
        <v>8</v>
      </c>
      <c r="B9" s="20">
        <v>970253</v>
      </c>
      <c r="C9" s="20">
        <v>975000</v>
      </c>
      <c r="D9" s="20">
        <v>1800000</v>
      </c>
      <c r="E9" s="20">
        <v>1800000</v>
      </c>
      <c r="F9" s="20">
        <v>1800000</v>
      </c>
      <c r="G9" s="3"/>
    </row>
    <row r="10" spans="1:7" x14ac:dyDescent="0.25">
      <c r="A10" s="6" t="s">
        <v>9</v>
      </c>
      <c r="B10" s="20">
        <v>1017803</v>
      </c>
      <c r="C10" s="20">
        <v>980000</v>
      </c>
      <c r="D10" s="20">
        <v>1055000</v>
      </c>
      <c r="E10" s="20">
        <v>1055000</v>
      </c>
      <c r="F10" s="20">
        <v>1055000</v>
      </c>
      <c r="G10" s="3"/>
    </row>
    <row r="11" spans="1:7" x14ac:dyDescent="0.25">
      <c r="A11" s="6" t="s">
        <v>10</v>
      </c>
      <c r="B11" s="20">
        <v>246350</v>
      </c>
      <c r="C11" s="20">
        <v>305000</v>
      </c>
      <c r="D11" s="20">
        <v>250000</v>
      </c>
      <c r="E11" s="20">
        <v>250000</v>
      </c>
      <c r="F11" s="20">
        <v>250000</v>
      </c>
      <c r="G11" s="3"/>
    </row>
    <row r="12" spans="1:7" x14ac:dyDescent="0.25">
      <c r="A12" s="6" t="s">
        <v>11</v>
      </c>
      <c r="B12" s="20">
        <v>3126144</v>
      </c>
      <c r="C12" s="20">
        <v>3513000</v>
      </c>
      <c r="D12" s="20">
        <v>3150000</v>
      </c>
      <c r="E12" s="20">
        <v>3150000</v>
      </c>
      <c r="F12" s="20">
        <v>3150000</v>
      </c>
      <c r="G12" s="3"/>
    </row>
    <row r="13" spans="1:7" ht="15.75" thickBot="1" x14ac:dyDescent="0.3">
      <c r="A13" s="7" t="s">
        <v>12</v>
      </c>
      <c r="B13" s="21">
        <v>481244</v>
      </c>
      <c r="C13" s="21">
        <v>420000</v>
      </c>
      <c r="D13" s="21">
        <v>450000</v>
      </c>
      <c r="E13" s="21">
        <v>450000</v>
      </c>
      <c r="F13" s="21">
        <v>450000</v>
      </c>
      <c r="G13" s="3"/>
    </row>
    <row r="14" spans="1:7" ht="15.75" thickBot="1" x14ac:dyDescent="0.3">
      <c r="A14" s="10" t="s">
        <v>13</v>
      </c>
      <c r="B14" s="26">
        <v>6531391</v>
      </c>
      <c r="C14" s="26">
        <v>6710000</v>
      </c>
      <c r="D14" s="26">
        <v>7405000</v>
      </c>
      <c r="E14" s="26">
        <v>7405000</v>
      </c>
      <c r="F14" s="26">
        <v>7405000</v>
      </c>
      <c r="G14" s="3"/>
    </row>
    <row r="15" spans="1:7" ht="15.75" thickBot="1" x14ac:dyDescent="0.3">
      <c r="A15" s="10" t="s">
        <v>14</v>
      </c>
      <c r="B15" s="26">
        <v>2460000</v>
      </c>
      <c r="C15" s="26">
        <v>2244000</v>
      </c>
      <c r="D15" s="26">
        <v>2460000</v>
      </c>
      <c r="E15" s="26">
        <v>2460000</v>
      </c>
      <c r="F15" s="26">
        <v>2460000</v>
      </c>
      <c r="G15" s="3"/>
    </row>
    <row r="16" spans="1:7" x14ac:dyDescent="0.25">
      <c r="A16" s="5" t="s">
        <v>15</v>
      </c>
      <c r="B16" s="20"/>
      <c r="C16" s="20"/>
      <c r="D16" s="20"/>
      <c r="E16" s="20"/>
      <c r="F16" s="20"/>
      <c r="G16" s="3"/>
    </row>
    <row r="17" spans="1:7" x14ac:dyDescent="0.25">
      <c r="A17" s="5" t="s">
        <v>16</v>
      </c>
      <c r="B17" s="20">
        <v>293608</v>
      </c>
      <c r="C17" s="20">
        <v>215000</v>
      </c>
      <c r="D17" s="20">
        <v>285000</v>
      </c>
      <c r="E17" s="20">
        <v>285000</v>
      </c>
      <c r="F17" s="20">
        <v>285000</v>
      </c>
      <c r="G17" s="3"/>
    </row>
    <row r="18" spans="1:7" x14ac:dyDescent="0.25">
      <c r="A18" s="5" t="s">
        <v>17</v>
      </c>
      <c r="B18" s="20">
        <v>84250</v>
      </c>
      <c r="C18" s="20">
        <v>84000</v>
      </c>
      <c r="D18" s="20">
        <v>80000</v>
      </c>
      <c r="E18" s="20">
        <v>80000</v>
      </c>
      <c r="F18" s="20">
        <v>80000</v>
      </c>
      <c r="G18" s="3"/>
    </row>
    <row r="19" spans="1:7" x14ac:dyDescent="0.25">
      <c r="A19" s="6" t="s">
        <v>18</v>
      </c>
      <c r="B19" s="22">
        <v>54155</v>
      </c>
      <c r="C19" s="22"/>
      <c r="D19" s="20"/>
      <c r="E19" s="20"/>
      <c r="F19" s="20"/>
      <c r="G19" s="3"/>
    </row>
    <row r="20" spans="1:7" x14ac:dyDescent="0.25">
      <c r="A20" s="6" t="s">
        <v>19</v>
      </c>
      <c r="B20" s="22">
        <v>5086000</v>
      </c>
      <c r="C20" s="22">
        <v>5261000</v>
      </c>
      <c r="D20" s="22">
        <v>6000000</v>
      </c>
      <c r="E20" s="22">
        <v>6000000</v>
      </c>
      <c r="F20" s="22">
        <v>6000000</v>
      </c>
      <c r="G20" s="3"/>
    </row>
    <row r="21" spans="1:7" x14ac:dyDescent="0.25">
      <c r="A21" s="8" t="s">
        <v>20</v>
      </c>
      <c r="B21" s="23"/>
      <c r="C21" s="23"/>
      <c r="D21" s="24"/>
      <c r="E21" s="24"/>
      <c r="F21" s="24"/>
      <c r="G21" s="3"/>
    </row>
    <row r="22" spans="1:7" ht="15.75" thickBot="1" x14ac:dyDescent="0.3">
      <c r="A22" s="7" t="s">
        <v>21</v>
      </c>
      <c r="B22" s="21">
        <v>1110573</v>
      </c>
      <c r="C22" s="21">
        <v>1242000</v>
      </c>
      <c r="D22" s="21">
        <v>1040000</v>
      </c>
      <c r="E22" s="21">
        <v>1040000</v>
      </c>
      <c r="F22" s="21">
        <v>1040000</v>
      </c>
      <c r="G22" s="3"/>
    </row>
    <row r="23" spans="1:7" ht="15.75" thickBot="1" x14ac:dyDescent="0.3">
      <c r="A23" s="11" t="s">
        <v>22</v>
      </c>
      <c r="B23" s="27">
        <v>6628586</v>
      </c>
      <c r="C23" s="27">
        <v>6802000</v>
      </c>
      <c r="D23" s="27">
        <v>7405000</v>
      </c>
      <c r="E23" s="27">
        <v>7405000</v>
      </c>
      <c r="F23" s="27">
        <v>7405000</v>
      </c>
      <c r="G23" s="3"/>
    </row>
    <row r="24" spans="1:7" ht="15.75" thickBot="1" x14ac:dyDescent="0.3">
      <c r="A24" s="11" t="s">
        <v>23</v>
      </c>
      <c r="B24" s="27">
        <v>97195</v>
      </c>
      <c r="C24" s="27">
        <v>92000</v>
      </c>
      <c r="D24" s="27"/>
      <c r="E24" s="27"/>
      <c r="F24" s="27"/>
      <c r="G24" s="3"/>
    </row>
    <row r="25" spans="1:7" x14ac:dyDescent="0.25">
      <c r="B25" s="67"/>
      <c r="C25" s="67"/>
      <c r="D25" s="67"/>
      <c r="E25" s="67"/>
      <c r="F25" s="67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5"/>
  <sheetViews>
    <sheetView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30.85546875" customWidth="1"/>
    <col min="2" max="2" width="19.42578125" customWidth="1"/>
    <col min="3" max="3" width="18.5703125" customWidth="1"/>
    <col min="4" max="4" width="15.85546875" customWidth="1"/>
    <col min="5" max="5" width="18.85546875" customWidth="1"/>
    <col min="6" max="6" width="17.28515625" customWidth="1"/>
  </cols>
  <sheetData>
    <row r="1" spans="1:7" x14ac:dyDescent="0.25">
      <c r="A1" s="9" t="s">
        <v>34</v>
      </c>
      <c r="B1" s="9" t="s">
        <v>49</v>
      </c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7" t="s">
        <v>50</v>
      </c>
      <c r="B3" s="48"/>
      <c r="C3" s="48"/>
      <c r="D3" s="48"/>
      <c r="E3" s="48"/>
      <c r="F3" s="48"/>
    </row>
    <row r="4" spans="1:7" ht="30.75" thickBot="1" x14ac:dyDescent="0.3">
      <c r="A4" s="2"/>
      <c r="B4" s="17" t="s">
        <v>0</v>
      </c>
      <c r="C4" s="18" t="s">
        <v>1</v>
      </c>
      <c r="D4" s="17" t="s">
        <v>2</v>
      </c>
      <c r="E4" s="25" t="s">
        <v>3</v>
      </c>
      <c r="F4" s="25" t="s">
        <v>3</v>
      </c>
      <c r="G4" s="3"/>
    </row>
    <row r="5" spans="1:7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  <c r="G5" s="3"/>
    </row>
    <row r="6" spans="1:7" x14ac:dyDescent="0.25">
      <c r="A6" s="4" t="s">
        <v>5</v>
      </c>
      <c r="B6" s="72">
        <v>838.02</v>
      </c>
      <c r="C6" s="72">
        <v>116</v>
      </c>
      <c r="D6" s="72">
        <v>116</v>
      </c>
      <c r="E6" s="72">
        <v>135</v>
      </c>
      <c r="F6" s="72">
        <v>135</v>
      </c>
      <c r="G6" s="3"/>
    </row>
    <row r="7" spans="1:7" x14ac:dyDescent="0.25">
      <c r="A7" s="5" t="s">
        <v>6</v>
      </c>
      <c r="B7" s="72">
        <v>1389.77</v>
      </c>
      <c r="C7" s="72">
        <v>1668</v>
      </c>
      <c r="D7" s="72">
        <v>1754</v>
      </c>
      <c r="E7" s="72">
        <v>1800</v>
      </c>
      <c r="F7" s="72">
        <v>1800</v>
      </c>
      <c r="G7" s="3"/>
    </row>
    <row r="8" spans="1:7" x14ac:dyDescent="0.25">
      <c r="A8" s="5" t="s">
        <v>7</v>
      </c>
      <c r="B8" s="72">
        <v>2638.24</v>
      </c>
      <c r="C8" s="72">
        <v>2572</v>
      </c>
      <c r="D8" s="72">
        <v>2590</v>
      </c>
      <c r="E8" s="72">
        <v>2650</v>
      </c>
      <c r="F8" s="72">
        <v>2650</v>
      </c>
      <c r="G8" s="3"/>
    </row>
    <row r="9" spans="1:7" x14ac:dyDescent="0.25">
      <c r="A9" s="6" t="s">
        <v>8</v>
      </c>
      <c r="B9" s="72">
        <v>641.03</v>
      </c>
      <c r="C9" s="72">
        <v>630</v>
      </c>
      <c r="D9" s="72">
        <v>650</v>
      </c>
      <c r="E9" s="72">
        <v>660</v>
      </c>
      <c r="F9" s="72">
        <v>660</v>
      </c>
      <c r="G9" s="3"/>
    </row>
    <row r="10" spans="1:7" x14ac:dyDescent="0.25">
      <c r="A10" s="6" t="s">
        <v>9</v>
      </c>
      <c r="B10" s="72">
        <v>392.28</v>
      </c>
      <c r="C10" s="72">
        <v>298</v>
      </c>
      <c r="D10" s="72">
        <v>298</v>
      </c>
      <c r="E10" s="72">
        <v>305</v>
      </c>
      <c r="F10" s="72">
        <v>305</v>
      </c>
      <c r="G10" s="3"/>
    </row>
    <row r="11" spans="1:7" x14ac:dyDescent="0.25">
      <c r="A11" s="6" t="s">
        <v>10</v>
      </c>
      <c r="B11" s="72">
        <v>216.38</v>
      </c>
      <c r="C11" s="72">
        <v>20</v>
      </c>
      <c r="D11" s="72">
        <v>20</v>
      </c>
      <c r="E11" s="72">
        <v>20</v>
      </c>
      <c r="F11" s="72">
        <v>20</v>
      </c>
      <c r="G11" s="3"/>
    </row>
    <row r="12" spans="1:7" x14ac:dyDescent="0.25">
      <c r="A12" s="6" t="s">
        <v>11</v>
      </c>
      <c r="B12" s="72">
        <v>203.46</v>
      </c>
      <c r="C12" s="72">
        <v>261</v>
      </c>
      <c r="D12" s="72">
        <v>272</v>
      </c>
      <c r="E12" s="72">
        <v>272</v>
      </c>
      <c r="F12" s="72">
        <v>272</v>
      </c>
      <c r="G12" s="3"/>
    </row>
    <row r="13" spans="1:7" ht="15.75" thickBot="1" x14ac:dyDescent="0.3">
      <c r="A13" s="7" t="s">
        <v>12</v>
      </c>
      <c r="B13" s="73">
        <v>63.72</v>
      </c>
      <c r="C13" s="73">
        <v>164</v>
      </c>
      <c r="D13" s="73">
        <v>164</v>
      </c>
      <c r="E13" s="73">
        <v>181</v>
      </c>
      <c r="F13" s="73">
        <v>181</v>
      </c>
      <c r="G13" s="3"/>
    </row>
    <row r="14" spans="1:7" ht="15.75" thickBot="1" x14ac:dyDescent="0.3">
      <c r="A14" s="10" t="s">
        <v>13</v>
      </c>
      <c r="B14" s="74">
        <v>6382.9</v>
      </c>
      <c r="C14" s="74">
        <v>5729</v>
      </c>
      <c r="D14" s="74">
        <v>5864</v>
      </c>
      <c r="E14" s="74">
        <v>6023</v>
      </c>
      <c r="F14" s="74">
        <v>6023</v>
      </c>
      <c r="G14" s="3"/>
    </row>
    <row r="15" spans="1:7" ht="15.75" thickBot="1" x14ac:dyDescent="0.3">
      <c r="A15" s="10" t="s">
        <v>14</v>
      </c>
      <c r="B15" s="74">
        <v>129</v>
      </c>
      <c r="C15" s="74">
        <v>261</v>
      </c>
      <c r="D15" s="74">
        <v>272</v>
      </c>
      <c r="E15" s="74">
        <v>272</v>
      </c>
      <c r="F15" s="74">
        <v>272</v>
      </c>
      <c r="G15" s="3"/>
    </row>
    <row r="16" spans="1:7" x14ac:dyDescent="0.25">
      <c r="A16" s="5" t="s">
        <v>15</v>
      </c>
      <c r="B16" s="72">
        <v>1396.58</v>
      </c>
      <c r="C16" s="72">
        <v>1544</v>
      </c>
      <c r="D16" s="72">
        <v>1603</v>
      </c>
      <c r="E16" s="72">
        <v>1704</v>
      </c>
      <c r="F16" s="72">
        <v>1704</v>
      </c>
      <c r="G16" s="3"/>
    </row>
    <row r="17" spans="1:7" x14ac:dyDescent="0.25">
      <c r="A17" s="5" t="s">
        <v>16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3"/>
    </row>
    <row r="18" spans="1:7" x14ac:dyDescent="0.25">
      <c r="A18" s="5" t="s">
        <v>17</v>
      </c>
      <c r="B18" s="72">
        <v>1327.14</v>
      </c>
      <c r="C18" s="72">
        <v>1000</v>
      </c>
      <c r="D18" s="72">
        <v>1000</v>
      </c>
      <c r="E18" s="72">
        <v>1000</v>
      </c>
      <c r="F18" s="72">
        <v>1000</v>
      </c>
      <c r="G18" s="3"/>
    </row>
    <row r="19" spans="1:7" x14ac:dyDescent="0.25">
      <c r="A19" s="6" t="s">
        <v>18</v>
      </c>
      <c r="B19" s="75">
        <v>33.729999999999997</v>
      </c>
      <c r="C19" s="75">
        <v>0</v>
      </c>
      <c r="D19" s="72">
        <v>0</v>
      </c>
      <c r="E19" s="72">
        <v>0</v>
      </c>
      <c r="F19" s="72">
        <v>0</v>
      </c>
      <c r="G19" s="3"/>
    </row>
    <row r="20" spans="1:7" x14ac:dyDescent="0.25">
      <c r="A20" s="6" t="s">
        <v>19</v>
      </c>
      <c r="B20" s="75">
        <v>1803</v>
      </c>
      <c r="C20" s="75">
        <v>1187</v>
      </c>
      <c r="D20" s="72">
        <v>1215</v>
      </c>
      <c r="E20" s="72">
        <v>1250</v>
      </c>
      <c r="F20" s="72">
        <v>1250</v>
      </c>
      <c r="G20" s="3"/>
    </row>
    <row r="21" spans="1:7" x14ac:dyDescent="0.25">
      <c r="A21" s="8" t="s">
        <v>20</v>
      </c>
      <c r="B21" s="76">
        <v>2100.9</v>
      </c>
      <c r="C21" s="76">
        <v>1972</v>
      </c>
      <c r="D21" s="77">
        <v>2020</v>
      </c>
      <c r="E21" s="77">
        <v>2043</v>
      </c>
      <c r="F21" s="77">
        <v>2043</v>
      </c>
      <c r="G21" s="3"/>
    </row>
    <row r="22" spans="1:7" ht="15.75" thickBot="1" x14ac:dyDescent="0.3">
      <c r="A22" s="7" t="s">
        <v>21</v>
      </c>
      <c r="B22" s="73">
        <v>0.41</v>
      </c>
      <c r="C22" s="73">
        <v>26</v>
      </c>
      <c r="D22" s="73">
        <v>26</v>
      </c>
      <c r="E22" s="73">
        <v>26</v>
      </c>
      <c r="F22" s="73">
        <v>26</v>
      </c>
      <c r="G22" s="3"/>
    </row>
    <row r="23" spans="1:7" ht="15.75" thickBot="1" x14ac:dyDescent="0.3">
      <c r="A23" s="11" t="s">
        <v>22</v>
      </c>
      <c r="B23" s="78">
        <v>6661.75</v>
      </c>
      <c r="C23" s="78">
        <v>5729</v>
      </c>
      <c r="D23" s="78">
        <v>5864</v>
      </c>
      <c r="E23" s="78">
        <v>6023</v>
      </c>
      <c r="F23" s="78">
        <v>6023</v>
      </c>
      <c r="G23" s="3"/>
    </row>
    <row r="24" spans="1:7" ht="15.75" thickBot="1" x14ac:dyDescent="0.3">
      <c r="A24" s="11" t="s">
        <v>23</v>
      </c>
      <c r="B24" s="78">
        <v>278.86</v>
      </c>
      <c r="C24" s="78">
        <v>0</v>
      </c>
      <c r="D24" s="78">
        <v>0</v>
      </c>
      <c r="E24" s="78">
        <v>0</v>
      </c>
      <c r="F24" s="78">
        <v>0</v>
      </c>
      <c r="G24" s="3"/>
    </row>
    <row r="25" spans="1:7" x14ac:dyDescent="0.25">
      <c r="B25" s="67"/>
      <c r="C25" s="67"/>
      <c r="D25" s="67"/>
      <c r="E25" s="67"/>
      <c r="F25" s="67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85546875" customWidth="1"/>
    <col min="2" max="2" width="18.42578125" customWidth="1"/>
    <col min="3" max="3" width="18.85546875" customWidth="1"/>
    <col min="4" max="4" width="16.140625" customWidth="1"/>
    <col min="5" max="5" width="20.7109375" customWidth="1"/>
    <col min="6" max="6" width="20.140625" customWidth="1"/>
    <col min="7" max="1025" width="8.7109375" customWidth="1"/>
  </cols>
  <sheetData>
    <row r="1" spans="1:6" x14ac:dyDescent="0.25">
      <c r="A1" s="9" t="s">
        <v>24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7" t="s">
        <v>50</v>
      </c>
      <c r="B3" s="48"/>
      <c r="C3" s="48"/>
      <c r="D3" s="48"/>
      <c r="E3" s="48"/>
      <c r="F3" s="48"/>
    </row>
    <row r="4" spans="1:6" ht="30.75" thickBot="1" x14ac:dyDescent="0.3">
      <c r="A4" s="2"/>
      <c r="B4" s="17" t="s">
        <v>0</v>
      </c>
      <c r="C4" s="18" t="s">
        <v>1</v>
      </c>
      <c r="D4" s="17" t="s">
        <v>2</v>
      </c>
      <c r="E4" s="14" t="s">
        <v>3</v>
      </c>
      <c r="F4" s="14" t="s">
        <v>3</v>
      </c>
    </row>
    <row r="5" spans="1:6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</row>
    <row r="6" spans="1:6" x14ac:dyDescent="0.25">
      <c r="A6" s="4" t="s">
        <v>5</v>
      </c>
      <c r="B6" s="96">
        <v>167.45695000000001</v>
      </c>
      <c r="C6" s="97">
        <v>175</v>
      </c>
      <c r="D6" s="98">
        <v>185</v>
      </c>
      <c r="E6" s="97">
        <v>195</v>
      </c>
      <c r="F6" s="97">
        <v>215</v>
      </c>
    </row>
    <row r="7" spans="1:6" x14ac:dyDescent="0.25">
      <c r="A7" s="5" t="s">
        <v>6</v>
      </c>
      <c r="B7" s="99">
        <v>716.58399999999995</v>
      </c>
      <c r="C7" s="49">
        <v>900</v>
      </c>
      <c r="D7" s="50">
        <v>900</v>
      </c>
      <c r="E7" s="49">
        <v>900</v>
      </c>
      <c r="F7" s="49">
        <v>900</v>
      </c>
    </row>
    <row r="8" spans="1:6" x14ac:dyDescent="0.25">
      <c r="A8" s="5" t="s">
        <v>7</v>
      </c>
      <c r="B8" s="99">
        <v>10597.977000000001</v>
      </c>
      <c r="C8" s="49">
        <v>10815</v>
      </c>
      <c r="D8" s="50">
        <v>11250</v>
      </c>
      <c r="E8" s="49">
        <v>11300</v>
      </c>
      <c r="F8" s="49">
        <v>11300</v>
      </c>
    </row>
    <row r="9" spans="1:6" x14ac:dyDescent="0.25">
      <c r="A9" s="6" t="s">
        <v>8</v>
      </c>
      <c r="B9" s="99">
        <v>510.38249999999999</v>
      </c>
      <c r="C9" s="49">
        <v>593</v>
      </c>
      <c r="D9" s="50">
        <v>615</v>
      </c>
      <c r="E9" s="49">
        <v>615</v>
      </c>
      <c r="F9" s="49">
        <v>655</v>
      </c>
    </row>
    <row r="10" spans="1:6" x14ac:dyDescent="0.25">
      <c r="A10" s="6" t="s">
        <v>9</v>
      </c>
      <c r="B10" s="99">
        <v>257.82240999999999</v>
      </c>
      <c r="C10" s="49">
        <v>208</v>
      </c>
      <c r="D10" s="50">
        <v>210</v>
      </c>
      <c r="E10" s="49">
        <v>210</v>
      </c>
      <c r="F10" s="49">
        <v>230</v>
      </c>
    </row>
    <row r="11" spans="1:6" x14ac:dyDescent="0.25">
      <c r="A11" s="6" t="s">
        <v>10</v>
      </c>
      <c r="B11" s="99">
        <v>55.375140000000002</v>
      </c>
      <c r="C11" s="49">
        <v>90</v>
      </c>
      <c r="D11" s="50">
        <v>50</v>
      </c>
      <c r="E11" s="49">
        <v>50</v>
      </c>
      <c r="F11" s="49">
        <v>80</v>
      </c>
    </row>
    <row r="12" spans="1:6" x14ac:dyDescent="0.25">
      <c r="A12" s="6" t="s">
        <v>11</v>
      </c>
      <c r="B12" s="99">
        <v>150.86600000000001</v>
      </c>
      <c r="C12" s="49">
        <v>151</v>
      </c>
      <c r="D12" s="50">
        <v>151</v>
      </c>
      <c r="E12" s="49">
        <v>151</v>
      </c>
      <c r="F12" s="49">
        <v>148</v>
      </c>
    </row>
    <row r="13" spans="1:6" ht="15.75" thickBot="1" x14ac:dyDescent="0.3">
      <c r="A13" s="7" t="s">
        <v>12</v>
      </c>
      <c r="B13" s="100">
        <v>195.702</v>
      </c>
      <c r="C13" s="51">
        <v>200</v>
      </c>
      <c r="D13" s="52">
        <v>210</v>
      </c>
      <c r="E13" s="51">
        <v>210</v>
      </c>
      <c r="F13" s="51">
        <v>230</v>
      </c>
    </row>
    <row r="14" spans="1:6" ht="15.75" thickBot="1" x14ac:dyDescent="0.3">
      <c r="A14" s="12" t="s">
        <v>13</v>
      </c>
      <c r="B14" s="53">
        <v>12652.166000000001</v>
      </c>
      <c r="C14" s="53">
        <f>SUM(C6:C13)</f>
        <v>13132</v>
      </c>
      <c r="D14" s="53">
        <f t="shared" ref="D14:F14" si="0">SUM(D6:D13)</f>
        <v>13571</v>
      </c>
      <c r="E14" s="53">
        <f t="shared" si="0"/>
        <v>13631</v>
      </c>
      <c r="F14" s="53">
        <f t="shared" si="0"/>
        <v>13758</v>
      </c>
    </row>
    <row r="15" spans="1:6" ht="15.75" thickBot="1" x14ac:dyDescent="0.3">
      <c r="A15" s="12" t="s">
        <v>14</v>
      </c>
      <c r="B15" s="55">
        <v>129</v>
      </c>
      <c r="C15" s="56">
        <v>151</v>
      </c>
      <c r="D15" s="57">
        <v>151</v>
      </c>
      <c r="E15" s="56">
        <v>151</v>
      </c>
      <c r="F15" s="56">
        <v>148</v>
      </c>
    </row>
    <row r="16" spans="1:6" x14ac:dyDescent="0.25">
      <c r="A16" s="5" t="s">
        <v>15</v>
      </c>
      <c r="B16" s="101">
        <v>715.56700000000001</v>
      </c>
      <c r="C16" s="58">
        <v>900</v>
      </c>
      <c r="D16" s="59">
        <v>900</v>
      </c>
      <c r="E16" s="58">
        <v>900</v>
      </c>
      <c r="F16" s="58">
        <v>900</v>
      </c>
    </row>
    <row r="17" spans="1:6" x14ac:dyDescent="0.25">
      <c r="A17" s="5" t="s">
        <v>16</v>
      </c>
      <c r="B17" s="99">
        <v>0</v>
      </c>
      <c r="C17" s="49">
        <v>0</v>
      </c>
      <c r="D17" s="50">
        <v>0</v>
      </c>
      <c r="E17" s="49">
        <v>0</v>
      </c>
      <c r="F17" s="49">
        <v>0</v>
      </c>
    </row>
    <row r="18" spans="1:6" x14ac:dyDescent="0.25">
      <c r="A18" s="5" t="s">
        <v>17</v>
      </c>
      <c r="B18" s="99">
        <v>280.39999999999998</v>
      </c>
      <c r="C18" s="49">
        <v>320</v>
      </c>
      <c r="D18" s="50">
        <v>315</v>
      </c>
      <c r="E18" s="49">
        <v>330</v>
      </c>
      <c r="F18" s="49">
        <v>330</v>
      </c>
    </row>
    <row r="19" spans="1:6" x14ac:dyDescent="0.25">
      <c r="A19" s="6" t="s">
        <v>18</v>
      </c>
      <c r="B19" s="99">
        <v>0</v>
      </c>
      <c r="C19" s="49">
        <v>0</v>
      </c>
      <c r="D19" s="50">
        <v>0</v>
      </c>
      <c r="E19" s="49">
        <v>0</v>
      </c>
      <c r="F19" s="49">
        <v>0</v>
      </c>
    </row>
    <row r="20" spans="1:6" x14ac:dyDescent="0.25">
      <c r="A20" s="6" t="s">
        <v>19</v>
      </c>
      <c r="B20" s="99">
        <v>1301</v>
      </c>
      <c r="C20" s="49">
        <v>1151</v>
      </c>
      <c r="D20" s="50">
        <v>1250</v>
      </c>
      <c r="E20" s="49">
        <v>1250</v>
      </c>
      <c r="F20" s="49">
        <v>1250</v>
      </c>
    </row>
    <row r="21" spans="1:6" x14ac:dyDescent="0.25">
      <c r="A21" s="8" t="s">
        <v>20</v>
      </c>
      <c r="B21" s="99">
        <v>10592.207109999999</v>
      </c>
      <c r="C21" s="49">
        <v>10761</v>
      </c>
      <c r="D21" s="50">
        <v>11106</v>
      </c>
      <c r="E21" s="49">
        <v>11151</v>
      </c>
      <c r="F21" s="49">
        <v>11278</v>
      </c>
    </row>
    <row r="22" spans="1:6" ht="15.75" thickBot="1" x14ac:dyDescent="0.3">
      <c r="A22" s="7" t="s">
        <v>21</v>
      </c>
      <c r="B22" s="100">
        <v>0.23294999999999999</v>
      </c>
      <c r="C22" s="51">
        <v>0</v>
      </c>
      <c r="D22" s="52">
        <v>0</v>
      </c>
      <c r="E22" s="51">
        <v>0</v>
      </c>
      <c r="F22" s="51">
        <v>0</v>
      </c>
    </row>
    <row r="23" spans="1:6" ht="15.75" thickBot="1" x14ac:dyDescent="0.3">
      <c r="A23" s="13" t="s">
        <v>22</v>
      </c>
      <c r="B23" s="102">
        <v>12889.40706</v>
      </c>
      <c r="C23" s="102">
        <f>SUM(C15:C22)</f>
        <v>13283</v>
      </c>
      <c r="D23" s="102">
        <f t="shared" ref="D23:F23" si="1">SUM(D15:D22)</f>
        <v>13722</v>
      </c>
      <c r="E23" s="102">
        <f t="shared" si="1"/>
        <v>13782</v>
      </c>
      <c r="F23" s="102">
        <f t="shared" si="1"/>
        <v>13906</v>
      </c>
    </row>
    <row r="24" spans="1:6" ht="15.75" thickBot="1" x14ac:dyDescent="0.3">
      <c r="A24" s="13" t="s">
        <v>23</v>
      </c>
      <c r="B24" s="53">
        <v>237.24105999999847</v>
      </c>
      <c r="C24" s="53">
        <v>0</v>
      </c>
      <c r="D24" s="53">
        <v>0</v>
      </c>
      <c r="E24" s="53">
        <v>0</v>
      </c>
      <c r="F24" s="54">
        <v>0</v>
      </c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5703125" customWidth="1"/>
    <col min="2" max="2" width="18.7109375" customWidth="1"/>
    <col min="3" max="3" width="18.85546875" customWidth="1"/>
    <col min="4" max="4" width="16" customWidth="1"/>
    <col min="5" max="5" width="17.7109375" customWidth="1"/>
    <col min="6" max="6" width="18.42578125" customWidth="1"/>
    <col min="7" max="1025" width="8.7109375" customWidth="1"/>
  </cols>
  <sheetData>
    <row r="1" spans="1:7" x14ac:dyDescent="0.25">
      <c r="A1" s="9" t="s">
        <v>25</v>
      </c>
      <c r="B1" s="9"/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7" t="s">
        <v>50</v>
      </c>
      <c r="B3" s="48"/>
      <c r="C3" s="48"/>
      <c r="D3" s="48"/>
      <c r="E3" s="48"/>
      <c r="F3" s="48"/>
    </row>
    <row r="4" spans="1:7" ht="30.75" thickBot="1" x14ac:dyDescent="0.3">
      <c r="A4" s="2"/>
      <c r="B4" s="17" t="s">
        <v>0</v>
      </c>
      <c r="C4" s="18" t="s">
        <v>1</v>
      </c>
      <c r="D4" s="17" t="s">
        <v>2</v>
      </c>
      <c r="E4" s="25" t="s">
        <v>3</v>
      </c>
      <c r="F4" s="25" t="s">
        <v>3</v>
      </c>
      <c r="G4" s="3"/>
    </row>
    <row r="5" spans="1:7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  <c r="G5" s="3"/>
    </row>
    <row r="6" spans="1:7" x14ac:dyDescent="0.25">
      <c r="A6" s="4" t="s">
        <v>5</v>
      </c>
      <c r="B6" s="20">
        <v>470000</v>
      </c>
      <c r="C6" s="20">
        <v>459000</v>
      </c>
      <c r="D6" s="20">
        <v>420000</v>
      </c>
      <c r="E6" s="20">
        <v>470000</v>
      </c>
      <c r="F6" s="20">
        <v>470000</v>
      </c>
      <c r="G6" s="3"/>
    </row>
    <row r="7" spans="1:7" x14ac:dyDescent="0.25">
      <c r="A7" s="5" t="s">
        <v>6</v>
      </c>
      <c r="B7" s="20">
        <v>937000</v>
      </c>
      <c r="C7" s="20">
        <v>941000</v>
      </c>
      <c r="D7" s="20">
        <v>980000</v>
      </c>
      <c r="E7" s="20">
        <v>980000</v>
      </c>
      <c r="F7" s="20">
        <v>980000</v>
      </c>
      <c r="G7" s="3"/>
    </row>
    <row r="8" spans="1:7" x14ac:dyDescent="0.25">
      <c r="A8" s="5" t="s">
        <v>7</v>
      </c>
      <c r="B8" s="20">
        <v>13816000</v>
      </c>
      <c r="C8" s="20">
        <v>14310000</v>
      </c>
      <c r="D8" s="20">
        <v>14823000</v>
      </c>
      <c r="E8" s="20">
        <v>14823000</v>
      </c>
      <c r="F8" s="20">
        <v>14823000</v>
      </c>
      <c r="G8" s="3"/>
    </row>
    <row r="9" spans="1:7" x14ac:dyDescent="0.25">
      <c r="A9" s="6" t="s">
        <v>8</v>
      </c>
      <c r="B9" s="20">
        <v>748000</v>
      </c>
      <c r="C9" s="20">
        <v>935000</v>
      </c>
      <c r="D9" s="20">
        <v>850000</v>
      </c>
      <c r="E9" s="20">
        <v>912000</v>
      </c>
      <c r="F9" s="20">
        <v>912000</v>
      </c>
      <c r="G9" s="3"/>
    </row>
    <row r="10" spans="1:7" x14ac:dyDescent="0.25">
      <c r="A10" s="6" t="s">
        <v>9</v>
      </c>
      <c r="B10" s="20">
        <v>373000</v>
      </c>
      <c r="C10" s="20">
        <v>475000</v>
      </c>
      <c r="D10" s="20">
        <v>451000</v>
      </c>
      <c r="E10" s="20">
        <v>430000</v>
      </c>
      <c r="F10" s="20">
        <v>430000</v>
      </c>
      <c r="G10" s="3"/>
    </row>
    <row r="11" spans="1:7" x14ac:dyDescent="0.25">
      <c r="A11" s="6" t="s">
        <v>10</v>
      </c>
      <c r="B11" s="20">
        <v>312000</v>
      </c>
      <c r="C11" s="20">
        <v>124000</v>
      </c>
      <c r="D11" s="20">
        <v>170000</v>
      </c>
      <c r="E11" s="20">
        <v>170000</v>
      </c>
      <c r="F11" s="20">
        <v>170000</v>
      </c>
      <c r="G11" s="3"/>
    </row>
    <row r="12" spans="1:7" x14ac:dyDescent="0.25">
      <c r="A12" s="6" t="s">
        <v>11</v>
      </c>
      <c r="B12" s="20">
        <v>336000</v>
      </c>
      <c r="C12" s="20">
        <v>343000</v>
      </c>
      <c r="D12" s="20">
        <v>340000</v>
      </c>
      <c r="E12" s="20">
        <v>350000</v>
      </c>
      <c r="F12" s="20">
        <v>350000</v>
      </c>
      <c r="G12" s="3"/>
    </row>
    <row r="13" spans="1:7" ht="15.75" thickBot="1" x14ac:dyDescent="0.3">
      <c r="A13" s="7" t="s">
        <v>12</v>
      </c>
      <c r="B13" s="21">
        <v>161000</v>
      </c>
      <c r="C13" s="21">
        <v>170000</v>
      </c>
      <c r="D13" s="21">
        <v>148000</v>
      </c>
      <c r="E13" s="21">
        <v>151000</v>
      </c>
      <c r="F13" s="21">
        <v>151000</v>
      </c>
      <c r="G13" s="3"/>
    </row>
    <row r="14" spans="1:7" ht="15.75" thickBot="1" x14ac:dyDescent="0.3">
      <c r="A14" s="10" t="s">
        <v>13</v>
      </c>
      <c r="B14" s="26">
        <f>SUM(B6:B13)</f>
        <v>17153000</v>
      </c>
      <c r="C14" s="26">
        <f t="shared" ref="C14:F14" si="0">SUM(C6:C13)</f>
        <v>17757000</v>
      </c>
      <c r="D14" s="26">
        <f t="shared" si="0"/>
        <v>18182000</v>
      </c>
      <c r="E14" s="26">
        <f t="shared" si="0"/>
        <v>18286000</v>
      </c>
      <c r="F14" s="26">
        <f t="shared" si="0"/>
        <v>18286000</v>
      </c>
      <c r="G14" s="3"/>
    </row>
    <row r="15" spans="1:7" ht="15.75" thickBot="1" x14ac:dyDescent="0.3">
      <c r="A15" s="10" t="s">
        <v>14</v>
      </c>
      <c r="B15" s="26">
        <v>303000</v>
      </c>
      <c r="C15" s="26">
        <v>310000</v>
      </c>
      <c r="D15" s="26">
        <v>310000</v>
      </c>
      <c r="E15" s="26">
        <v>310000</v>
      </c>
      <c r="F15" s="26">
        <v>310000</v>
      </c>
      <c r="G15" s="3"/>
    </row>
    <row r="16" spans="1:7" x14ac:dyDescent="0.25">
      <c r="A16" s="5" t="s">
        <v>15</v>
      </c>
      <c r="B16" s="20">
        <v>937000</v>
      </c>
      <c r="C16" s="20">
        <v>941000</v>
      </c>
      <c r="D16" s="20">
        <v>980000</v>
      </c>
      <c r="E16" s="20">
        <v>980000</v>
      </c>
      <c r="F16" s="20">
        <v>980000</v>
      </c>
      <c r="G16" s="3"/>
    </row>
    <row r="17" spans="1:7" x14ac:dyDescent="0.25">
      <c r="A17" s="5" t="s">
        <v>16</v>
      </c>
      <c r="B17" s="20"/>
      <c r="C17" s="20"/>
      <c r="D17" s="20"/>
      <c r="E17" s="20"/>
      <c r="F17" s="20"/>
      <c r="G17" s="3"/>
    </row>
    <row r="18" spans="1:7" x14ac:dyDescent="0.25">
      <c r="A18" s="5" t="s">
        <v>17</v>
      </c>
      <c r="B18" s="20">
        <v>379000</v>
      </c>
      <c r="C18" s="20">
        <v>357000</v>
      </c>
      <c r="D18" s="20">
        <v>410000</v>
      </c>
      <c r="E18" s="20">
        <v>410000</v>
      </c>
      <c r="F18" s="20">
        <v>410000</v>
      </c>
      <c r="G18" s="3"/>
    </row>
    <row r="19" spans="1:7" x14ac:dyDescent="0.25">
      <c r="A19" s="6" t="s">
        <v>18</v>
      </c>
      <c r="B19" s="22">
        <v>0</v>
      </c>
      <c r="C19" s="22">
        <v>133000</v>
      </c>
      <c r="D19" s="20">
        <v>71000</v>
      </c>
      <c r="E19" s="20">
        <v>50000</v>
      </c>
      <c r="F19" s="20">
        <v>50000</v>
      </c>
      <c r="G19" s="3"/>
    </row>
    <row r="20" spans="1:7" x14ac:dyDescent="0.25">
      <c r="A20" s="6" t="s">
        <v>19</v>
      </c>
      <c r="B20" s="22">
        <v>2203000</v>
      </c>
      <c r="C20" s="22">
        <v>1960000</v>
      </c>
      <c r="D20" s="20">
        <v>2200000</v>
      </c>
      <c r="E20" s="20">
        <v>2200000</v>
      </c>
      <c r="F20" s="20">
        <v>2200000</v>
      </c>
      <c r="G20" s="3"/>
    </row>
    <row r="21" spans="1:7" x14ac:dyDescent="0.25">
      <c r="A21" s="8" t="s">
        <v>20</v>
      </c>
      <c r="B21" s="23">
        <v>13916000</v>
      </c>
      <c r="C21" s="23">
        <v>14365000</v>
      </c>
      <c r="D21" s="24">
        <v>14520000</v>
      </c>
      <c r="E21" s="24">
        <v>14645000</v>
      </c>
      <c r="F21" s="24">
        <v>14645000</v>
      </c>
      <c r="G21" s="3"/>
    </row>
    <row r="22" spans="1:7" ht="15.75" thickBot="1" x14ac:dyDescent="0.3">
      <c r="A22" s="7" t="s">
        <v>21</v>
      </c>
      <c r="B22" s="21">
        <v>3000</v>
      </c>
      <c r="C22" s="21">
        <v>1000</v>
      </c>
      <c r="D22" s="21">
        <v>1000</v>
      </c>
      <c r="E22" s="21">
        <v>1000</v>
      </c>
      <c r="F22" s="21">
        <v>1000</v>
      </c>
      <c r="G22" s="3"/>
    </row>
    <row r="23" spans="1:7" ht="15.75" thickBot="1" x14ac:dyDescent="0.3">
      <c r="A23" s="11" t="s">
        <v>22</v>
      </c>
      <c r="B23" s="27">
        <f>SUM(B16:B22)</f>
        <v>17438000</v>
      </c>
      <c r="C23" s="27">
        <f t="shared" ref="C23:F23" si="1">SUM(C16:C22)</f>
        <v>17757000</v>
      </c>
      <c r="D23" s="27">
        <f t="shared" si="1"/>
        <v>18182000</v>
      </c>
      <c r="E23" s="27">
        <f t="shared" si="1"/>
        <v>18286000</v>
      </c>
      <c r="F23" s="27">
        <f t="shared" si="1"/>
        <v>18286000</v>
      </c>
      <c r="G23" s="3"/>
    </row>
    <row r="24" spans="1:7" ht="15.75" thickBot="1" x14ac:dyDescent="0.3">
      <c r="A24" s="11" t="s">
        <v>23</v>
      </c>
      <c r="B24" s="27">
        <f>SUM(B23-B14)</f>
        <v>285000</v>
      </c>
      <c r="C24" s="27">
        <f t="shared" ref="C24:F24" si="2">SUM(C23-C14)</f>
        <v>0</v>
      </c>
      <c r="D24" s="27">
        <f t="shared" si="2"/>
        <v>0</v>
      </c>
      <c r="E24" s="27">
        <f t="shared" si="2"/>
        <v>0</v>
      </c>
      <c r="F24" s="27">
        <f t="shared" si="2"/>
        <v>0</v>
      </c>
      <c r="G24" s="3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140625" customWidth="1"/>
    <col min="2" max="2" width="19.42578125" customWidth="1"/>
    <col min="3" max="3" width="18.42578125" customWidth="1"/>
    <col min="4" max="4" width="17" customWidth="1"/>
    <col min="5" max="5" width="19.7109375" customWidth="1"/>
    <col min="6" max="6" width="18" customWidth="1"/>
  </cols>
  <sheetData>
    <row r="1" spans="1:7" x14ac:dyDescent="0.25">
      <c r="A1" s="9" t="s">
        <v>37</v>
      </c>
      <c r="B1" s="9"/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7" t="s">
        <v>50</v>
      </c>
      <c r="B3" s="48"/>
      <c r="C3" s="48"/>
      <c r="D3" s="48"/>
      <c r="E3" s="48"/>
      <c r="F3" s="48"/>
    </row>
    <row r="4" spans="1:7" ht="30.75" thickBot="1" x14ac:dyDescent="0.3">
      <c r="A4" s="2"/>
      <c r="B4" s="17" t="s">
        <v>0</v>
      </c>
      <c r="C4" s="45" t="s">
        <v>1</v>
      </c>
      <c r="D4" s="17" t="s">
        <v>2</v>
      </c>
      <c r="E4" s="46" t="s">
        <v>3</v>
      </c>
      <c r="F4" s="25" t="s">
        <v>3</v>
      </c>
      <c r="G4" s="3"/>
    </row>
    <row r="5" spans="1:7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  <c r="G5" s="3"/>
    </row>
    <row r="6" spans="1:7" x14ac:dyDescent="0.25">
      <c r="A6" s="4" t="s">
        <v>5</v>
      </c>
      <c r="B6" s="79">
        <v>294.87</v>
      </c>
      <c r="C6" s="80">
        <v>265</v>
      </c>
      <c r="D6" s="80">
        <v>295</v>
      </c>
      <c r="E6" s="81">
        <v>305</v>
      </c>
      <c r="F6" s="80">
        <v>310</v>
      </c>
      <c r="G6" s="3"/>
    </row>
    <row r="7" spans="1:7" x14ac:dyDescent="0.25">
      <c r="A7" s="5" t="s">
        <v>6</v>
      </c>
      <c r="B7" s="79">
        <v>0</v>
      </c>
      <c r="C7" s="80">
        <v>0</v>
      </c>
      <c r="D7" s="80">
        <v>0</v>
      </c>
      <c r="E7" s="81">
        <v>0</v>
      </c>
      <c r="F7" s="80">
        <v>0</v>
      </c>
      <c r="G7" s="3"/>
    </row>
    <row r="8" spans="1:7" x14ac:dyDescent="0.25">
      <c r="A8" s="5" t="s">
        <v>7</v>
      </c>
      <c r="B8" s="79">
        <v>5034.22</v>
      </c>
      <c r="C8" s="80">
        <v>5250</v>
      </c>
      <c r="D8" s="80">
        <v>5544</v>
      </c>
      <c r="E8" s="81">
        <v>5650</v>
      </c>
      <c r="F8" s="80">
        <v>5660</v>
      </c>
      <c r="G8" s="3"/>
    </row>
    <row r="9" spans="1:7" x14ac:dyDescent="0.25">
      <c r="A9" s="6" t="s">
        <v>8</v>
      </c>
      <c r="B9" s="79">
        <v>1029.04</v>
      </c>
      <c r="C9" s="80">
        <v>1230</v>
      </c>
      <c r="D9" s="80">
        <v>1230</v>
      </c>
      <c r="E9" s="81">
        <v>1250</v>
      </c>
      <c r="F9" s="80">
        <v>1260</v>
      </c>
      <c r="G9" s="3"/>
    </row>
    <row r="10" spans="1:7" x14ac:dyDescent="0.25">
      <c r="A10" s="6" t="s">
        <v>9</v>
      </c>
      <c r="B10" s="79">
        <v>452.61</v>
      </c>
      <c r="C10" s="80">
        <v>501</v>
      </c>
      <c r="D10" s="80">
        <v>500</v>
      </c>
      <c r="E10" s="81">
        <v>520</v>
      </c>
      <c r="F10" s="80">
        <v>530</v>
      </c>
      <c r="G10" s="3"/>
    </row>
    <row r="11" spans="1:7" x14ac:dyDescent="0.25">
      <c r="A11" s="6" t="s">
        <v>10</v>
      </c>
      <c r="B11" s="79">
        <v>111.23</v>
      </c>
      <c r="C11" s="80">
        <v>55</v>
      </c>
      <c r="D11" s="80">
        <v>55</v>
      </c>
      <c r="E11" s="81">
        <v>75</v>
      </c>
      <c r="F11" s="80">
        <v>50</v>
      </c>
      <c r="G11" s="3"/>
    </row>
    <row r="12" spans="1:7" x14ac:dyDescent="0.25">
      <c r="A12" s="6" t="s">
        <v>11</v>
      </c>
      <c r="B12" s="79">
        <v>99.37</v>
      </c>
      <c r="C12" s="80">
        <v>55</v>
      </c>
      <c r="D12" s="80">
        <v>33</v>
      </c>
      <c r="E12" s="81">
        <v>33</v>
      </c>
      <c r="F12" s="80">
        <v>33</v>
      </c>
      <c r="G12" s="3"/>
    </row>
    <row r="13" spans="1:7" ht="15.75" thickBot="1" x14ac:dyDescent="0.3">
      <c r="A13" s="7" t="s">
        <v>12</v>
      </c>
      <c r="B13" s="82">
        <v>588.4</v>
      </c>
      <c r="C13" s="83">
        <v>615</v>
      </c>
      <c r="D13" s="83">
        <v>548</v>
      </c>
      <c r="E13" s="84">
        <v>572</v>
      </c>
      <c r="F13" s="83">
        <v>572</v>
      </c>
      <c r="G13" s="3"/>
    </row>
    <row r="14" spans="1:7" ht="15.75" thickBot="1" x14ac:dyDescent="0.3">
      <c r="A14" s="10" t="s">
        <v>13</v>
      </c>
      <c r="B14" s="85">
        <f>SUM(B6:B13)</f>
        <v>7609.7399999999989</v>
      </c>
      <c r="C14" s="85">
        <f t="shared" ref="C14:F14" si="0">SUM(C6:C13)</f>
        <v>7971</v>
      </c>
      <c r="D14" s="85">
        <f t="shared" si="0"/>
        <v>8205</v>
      </c>
      <c r="E14" s="85">
        <f t="shared" si="0"/>
        <v>8405</v>
      </c>
      <c r="F14" s="85">
        <f t="shared" si="0"/>
        <v>8415</v>
      </c>
      <c r="G14" s="3"/>
    </row>
    <row r="15" spans="1:7" ht="15.75" thickBot="1" x14ac:dyDescent="0.3">
      <c r="A15" s="10" t="s">
        <v>14</v>
      </c>
      <c r="B15" s="86">
        <v>66</v>
      </c>
      <c r="C15" s="87">
        <v>55</v>
      </c>
      <c r="D15" s="87">
        <v>33</v>
      </c>
      <c r="E15" s="88">
        <v>33</v>
      </c>
      <c r="F15" s="87">
        <v>33</v>
      </c>
      <c r="G15" s="3"/>
    </row>
    <row r="16" spans="1:7" x14ac:dyDescent="0.25">
      <c r="A16" s="5" t="s">
        <v>15</v>
      </c>
      <c r="B16" s="89">
        <v>0</v>
      </c>
      <c r="C16" s="90">
        <v>0</v>
      </c>
      <c r="D16" s="90">
        <v>0</v>
      </c>
      <c r="E16" s="91">
        <v>0</v>
      </c>
      <c r="F16" s="90">
        <v>0</v>
      </c>
      <c r="G16" s="3"/>
    </row>
    <row r="17" spans="1:7" x14ac:dyDescent="0.25">
      <c r="A17" s="5" t="s">
        <v>16</v>
      </c>
      <c r="B17" s="79">
        <v>0</v>
      </c>
      <c r="C17" s="80">
        <v>0</v>
      </c>
      <c r="D17" s="80">
        <v>0</v>
      </c>
      <c r="E17" s="81">
        <v>0</v>
      </c>
      <c r="F17" s="80">
        <v>0</v>
      </c>
      <c r="G17" s="3"/>
    </row>
    <row r="18" spans="1:7" x14ac:dyDescent="0.25">
      <c r="A18" s="5" t="s">
        <v>17</v>
      </c>
      <c r="B18" s="79">
        <v>515.63</v>
      </c>
      <c r="C18" s="80">
        <v>510</v>
      </c>
      <c r="D18" s="80">
        <v>552</v>
      </c>
      <c r="E18" s="81">
        <v>565</v>
      </c>
      <c r="F18" s="80">
        <v>565</v>
      </c>
      <c r="G18" s="3"/>
    </row>
    <row r="19" spans="1:7" x14ac:dyDescent="0.25">
      <c r="A19" s="6" t="s">
        <v>18</v>
      </c>
      <c r="B19" s="79">
        <v>0</v>
      </c>
      <c r="C19" s="80">
        <v>0</v>
      </c>
      <c r="D19" s="80">
        <v>0</v>
      </c>
      <c r="E19" s="81">
        <v>0</v>
      </c>
      <c r="F19" s="80">
        <v>0</v>
      </c>
      <c r="G19" s="3"/>
    </row>
    <row r="20" spans="1:7" x14ac:dyDescent="0.25">
      <c r="A20" s="6" t="s">
        <v>19</v>
      </c>
      <c r="B20" s="79">
        <v>6366</v>
      </c>
      <c r="C20" s="80">
        <v>6366</v>
      </c>
      <c r="D20" s="80">
        <v>6555</v>
      </c>
      <c r="E20" s="81">
        <v>6750</v>
      </c>
      <c r="F20" s="80">
        <v>6750</v>
      </c>
      <c r="G20" s="3"/>
    </row>
    <row r="21" spans="1:7" x14ac:dyDescent="0.25">
      <c r="A21" s="8" t="s">
        <v>20</v>
      </c>
      <c r="B21" s="79">
        <v>0</v>
      </c>
      <c r="C21" s="80">
        <v>0</v>
      </c>
      <c r="D21" s="80">
        <v>0</v>
      </c>
      <c r="E21" s="81">
        <v>0</v>
      </c>
      <c r="F21" s="80">
        <v>0</v>
      </c>
      <c r="G21" s="3"/>
    </row>
    <row r="22" spans="1:7" ht="15.75" thickBot="1" x14ac:dyDescent="0.3">
      <c r="A22" s="7" t="s">
        <v>21</v>
      </c>
      <c r="B22" s="82">
        <v>1026.17</v>
      </c>
      <c r="C22" s="83">
        <v>1095</v>
      </c>
      <c r="D22" s="83">
        <v>1098</v>
      </c>
      <c r="E22" s="84">
        <v>1090</v>
      </c>
      <c r="F22" s="83">
        <v>1100</v>
      </c>
      <c r="G22" s="3"/>
    </row>
    <row r="23" spans="1:7" ht="15.75" thickBot="1" x14ac:dyDescent="0.3">
      <c r="A23" s="11" t="s">
        <v>22</v>
      </c>
      <c r="B23" s="85">
        <f>SUM(B16:B22)</f>
        <v>7907.8</v>
      </c>
      <c r="C23" s="85">
        <f t="shared" ref="C23:F23" si="1">SUM(C16:C22)</f>
        <v>7971</v>
      </c>
      <c r="D23" s="85">
        <f t="shared" si="1"/>
        <v>8205</v>
      </c>
      <c r="E23" s="85">
        <f t="shared" si="1"/>
        <v>8405</v>
      </c>
      <c r="F23" s="85">
        <f t="shared" si="1"/>
        <v>8415</v>
      </c>
      <c r="G23" s="3"/>
    </row>
    <row r="24" spans="1:7" ht="15.75" thickBot="1" x14ac:dyDescent="0.3">
      <c r="A24" s="11" t="s">
        <v>23</v>
      </c>
      <c r="B24" s="92">
        <f>B23-B14</f>
        <v>298.06000000000131</v>
      </c>
      <c r="C24" s="92">
        <v>0</v>
      </c>
      <c r="D24" s="92">
        <v>0</v>
      </c>
      <c r="E24" s="92">
        <v>0</v>
      </c>
      <c r="F24" s="93">
        <v>0</v>
      </c>
      <c r="G24" s="3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" customWidth="1"/>
    <col min="2" max="2" width="18.85546875" customWidth="1"/>
    <col min="3" max="3" width="17.42578125" customWidth="1"/>
    <col min="4" max="4" width="16.85546875" customWidth="1"/>
    <col min="5" max="5" width="18.28515625" customWidth="1"/>
    <col min="6" max="6" width="18.140625" customWidth="1"/>
  </cols>
  <sheetData>
    <row r="1" spans="1:6" x14ac:dyDescent="0.25">
      <c r="A1" s="9" t="s">
        <v>26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7" t="s">
        <v>50</v>
      </c>
      <c r="B3" s="48"/>
      <c r="C3" s="48"/>
      <c r="D3" s="48"/>
      <c r="E3" s="48"/>
      <c r="F3" s="48"/>
    </row>
    <row r="4" spans="1:6" ht="30.75" thickBot="1" x14ac:dyDescent="0.3">
      <c r="A4" s="2"/>
      <c r="B4" s="17" t="s">
        <v>0</v>
      </c>
      <c r="C4" s="45" t="s">
        <v>1</v>
      </c>
      <c r="D4" s="17" t="s">
        <v>2</v>
      </c>
      <c r="E4" s="46" t="s">
        <v>3</v>
      </c>
      <c r="F4" s="25" t="s">
        <v>3</v>
      </c>
    </row>
    <row r="5" spans="1:6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</row>
    <row r="6" spans="1:6" x14ac:dyDescent="0.25">
      <c r="A6" s="4" t="s">
        <v>5</v>
      </c>
      <c r="B6" s="60">
        <v>196.75</v>
      </c>
      <c r="C6" s="49">
        <v>165</v>
      </c>
      <c r="D6" s="49">
        <v>171</v>
      </c>
      <c r="E6" s="50">
        <v>221</v>
      </c>
      <c r="F6" s="49">
        <v>221</v>
      </c>
    </row>
    <row r="7" spans="1:6" x14ac:dyDescent="0.25">
      <c r="A7" s="5" t="s">
        <v>6</v>
      </c>
      <c r="B7" s="60">
        <v>0</v>
      </c>
      <c r="C7" s="49">
        <v>0</v>
      </c>
      <c r="D7" s="49">
        <v>0</v>
      </c>
      <c r="E7" s="50">
        <v>0</v>
      </c>
      <c r="F7" s="49">
        <v>0</v>
      </c>
    </row>
    <row r="8" spans="1:6" x14ac:dyDescent="0.25">
      <c r="A8" s="5" t="s">
        <v>7</v>
      </c>
      <c r="B8" s="60">
        <v>1793.01</v>
      </c>
      <c r="C8" s="49">
        <v>1722</v>
      </c>
      <c r="D8" s="49">
        <v>2128</v>
      </c>
      <c r="E8" s="50">
        <v>2190</v>
      </c>
      <c r="F8" s="49">
        <v>2190</v>
      </c>
    </row>
    <row r="9" spans="1:6" x14ac:dyDescent="0.25">
      <c r="A9" s="6" t="s">
        <v>8</v>
      </c>
      <c r="B9" s="60">
        <v>414.97</v>
      </c>
      <c r="C9" s="49">
        <v>350</v>
      </c>
      <c r="D9" s="49">
        <v>56</v>
      </c>
      <c r="E9" s="50">
        <v>450</v>
      </c>
      <c r="F9" s="49">
        <v>450</v>
      </c>
    </row>
    <row r="10" spans="1:6" x14ac:dyDescent="0.25">
      <c r="A10" s="6" t="s">
        <v>9</v>
      </c>
      <c r="B10" s="60">
        <v>2716.94</v>
      </c>
      <c r="C10" s="49">
        <v>1426</v>
      </c>
      <c r="D10" s="49">
        <v>2203</v>
      </c>
      <c r="E10" s="50">
        <v>2700</v>
      </c>
      <c r="F10" s="49">
        <v>2900</v>
      </c>
    </row>
    <row r="11" spans="1:6" x14ac:dyDescent="0.25">
      <c r="A11" s="6" t="s">
        <v>10</v>
      </c>
      <c r="B11" s="60">
        <v>28.06</v>
      </c>
      <c r="C11" s="49">
        <v>50</v>
      </c>
      <c r="D11" s="49">
        <v>50</v>
      </c>
      <c r="E11" s="50">
        <v>50</v>
      </c>
      <c r="F11" s="49">
        <v>50</v>
      </c>
    </row>
    <row r="12" spans="1:6" x14ac:dyDescent="0.25">
      <c r="A12" s="6" t="s">
        <v>11</v>
      </c>
      <c r="B12" s="60">
        <v>0</v>
      </c>
      <c r="C12" s="49">
        <v>0</v>
      </c>
      <c r="D12" s="49">
        <v>0</v>
      </c>
      <c r="E12" s="50">
        <v>0</v>
      </c>
      <c r="F12" s="49">
        <v>0</v>
      </c>
    </row>
    <row r="13" spans="1:6" ht="15.75" thickBot="1" x14ac:dyDescent="0.3">
      <c r="A13" s="7" t="s">
        <v>12</v>
      </c>
      <c r="B13" s="61">
        <v>291.14</v>
      </c>
      <c r="C13" s="51">
        <v>335</v>
      </c>
      <c r="D13" s="51">
        <v>311</v>
      </c>
      <c r="E13" s="52">
        <v>390</v>
      </c>
      <c r="F13" s="51">
        <v>410</v>
      </c>
    </row>
    <row r="14" spans="1:6" ht="15.75" thickBot="1" x14ac:dyDescent="0.3">
      <c r="A14" s="10" t="s">
        <v>13</v>
      </c>
      <c r="B14" s="53">
        <v>5440.86</v>
      </c>
      <c r="C14" s="54">
        <f>SUM(C6:C13)</f>
        <v>4048</v>
      </c>
      <c r="D14" s="54">
        <f t="shared" ref="D14:F14" si="0">SUM(D6:D13)</f>
        <v>4919</v>
      </c>
      <c r="E14" s="54">
        <f t="shared" si="0"/>
        <v>6001</v>
      </c>
      <c r="F14" s="54">
        <f t="shared" si="0"/>
        <v>6221</v>
      </c>
    </row>
    <row r="15" spans="1:6" ht="15.75" thickBot="1" x14ac:dyDescent="0.3">
      <c r="A15" s="10" t="s">
        <v>14</v>
      </c>
      <c r="B15" s="55">
        <v>7.3</v>
      </c>
      <c r="C15" s="56">
        <v>0</v>
      </c>
      <c r="D15" s="56">
        <v>0</v>
      </c>
      <c r="E15" s="57">
        <v>0</v>
      </c>
      <c r="F15" s="56">
        <v>0</v>
      </c>
    </row>
    <row r="16" spans="1:6" x14ac:dyDescent="0.25">
      <c r="A16" s="5" t="s">
        <v>15</v>
      </c>
      <c r="B16" s="62">
        <v>0</v>
      </c>
      <c r="C16" s="58">
        <v>0</v>
      </c>
      <c r="D16" s="58">
        <v>0</v>
      </c>
      <c r="E16" s="59">
        <v>0</v>
      </c>
      <c r="F16" s="58">
        <v>0</v>
      </c>
    </row>
    <row r="17" spans="1:6" x14ac:dyDescent="0.25">
      <c r="A17" s="5" t="s">
        <v>16</v>
      </c>
      <c r="B17" s="60">
        <v>169.46</v>
      </c>
      <c r="C17" s="49">
        <v>90</v>
      </c>
      <c r="D17" s="49">
        <v>105</v>
      </c>
      <c r="E17" s="50">
        <v>110</v>
      </c>
      <c r="F17" s="49">
        <v>110</v>
      </c>
    </row>
    <row r="18" spans="1:6" x14ac:dyDescent="0.25">
      <c r="A18" s="5" t="s">
        <v>17</v>
      </c>
      <c r="B18" s="60">
        <v>1742.96</v>
      </c>
      <c r="C18" s="49">
        <v>980</v>
      </c>
      <c r="D18" s="49">
        <v>1386</v>
      </c>
      <c r="E18" s="50">
        <v>1900</v>
      </c>
      <c r="F18" s="49">
        <v>2000</v>
      </c>
    </row>
    <row r="19" spans="1:6" x14ac:dyDescent="0.25">
      <c r="A19" s="6" t="s">
        <v>18</v>
      </c>
      <c r="B19" s="60">
        <v>0</v>
      </c>
      <c r="C19" s="49">
        <v>0</v>
      </c>
      <c r="D19" s="49">
        <v>0</v>
      </c>
      <c r="E19" s="50">
        <v>0</v>
      </c>
      <c r="F19" s="49">
        <v>0</v>
      </c>
    </row>
    <row r="20" spans="1:6" x14ac:dyDescent="0.25">
      <c r="A20" s="6" t="s">
        <v>19</v>
      </c>
      <c r="B20" s="60">
        <v>3796</v>
      </c>
      <c r="C20" s="49">
        <v>2957</v>
      </c>
      <c r="D20" s="49">
        <v>3407</v>
      </c>
      <c r="E20" s="50">
        <v>3966</v>
      </c>
      <c r="F20" s="49">
        <v>4086</v>
      </c>
    </row>
    <row r="21" spans="1:6" x14ac:dyDescent="0.25">
      <c r="A21" s="8" t="s">
        <v>20</v>
      </c>
      <c r="B21" s="60">
        <v>0</v>
      </c>
      <c r="C21" s="49">
        <v>0</v>
      </c>
      <c r="D21" s="49">
        <v>0</v>
      </c>
      <c r="E21" s="50">
        <v>0</v>
      </c>
      <c r="F21" s="49">
        <v>0</v>
      </c>
    </row>
    <row r="22" spans="1:6" ht="15.75" thickBot="1" x14ac:dyDescent="0.3">
      <c r="A22" s="7" t="s">
        <v>21</v>
      </c>
      <c r="B22" s="61">
        <v>0.04</v>
      </c>
      <c r="C22" s="51">
        <v>21</v>
      </c>
      <c r="D22" s="51">
        <v>21</v>
      </c>
      <c r="E22" s="52">
        <v>25</v>
      </c>
      <c r="F22" s="51">
        <v>25</v>
      </c>
    </row>
    <row r="23" spans="1:6" ht="15.75" thickBot="1" x14ac:dyDescent="0.3">
      <c r="A23" s="11" t="s">
        <v>22</v>
      </c>
      <c r="B23" s="53">
        <v>5708.46</v>
      </c>
      <c r="C23" s="54">
        <f>SUM(C15:C22)</f>
        <v>4048</v>
      </c>
      <c r="D23" s="54">
        <f t="shared" ref="D23:F23" si="1">SUM(D15:D22)</f>
        <v>4919</v>
      </c>
      <c r="E23" s="54">
        <f t="shared" si="1"/>
        <v>6001</v>
      </c>
      <c r="F23" s="54">
        <f t="shared" si="1"/>
        <v>6221</v>
      </c>
    </row>
    <row r="24" spans="1:6" ht="15.75" thickBot="1" x14ac:dyDescent="0.3">
      <c r="A24" s="11" t="s">
        <v>23</v>
      </c>
      <c r="B24" s="63">
        <v>267.60000000000002</v>
      </c>
      <c r="C24" s="64">
        <v>0</v>
      </c>
      <c r="D24" s="64">
        <v>0</v>
      </c>
      <c r="E24" s="64">
        <v>0</v>
      </c>
      <c r="F24" s="64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5703125" customWidth="1"/>
    <col min="2" max="3" width="18.42578125" customWidth="1"/>
    <col min="4" max="4" width="16.28515625" customWidth="1"/>
    <col min="5" max="5" width="19.140625" customWidth="1"/>
    <col min="6" max="6" width="18.85546875" customWidth="1"/>
  </cols>
  <sheetData>
    <row r="1" spans="1:6" x14ac:dyDescent="0.25">
      <c r="A1" s="9" t="s">
        <v>27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7" t="s">
        <v>50</v>
      </c>
      <c r="B3" s="48"/>
      <c r="C3" s="48"/>
      <c r="D3" s="48"/>
      <c r="E3" s="48"/>
      <c r="F3" s="48"/>
    </row>
    <row r="4" spans="1:6" ht="30.75" thickBot="1" x14ac:dyDescent="0.3">
      <c r="A4" s="2"/>
      <c r="B4" s="17" t="s">
        <v>0</v>
      </c>
      <c r="C4" s="18" t="s">
        <v>1</v>
      </c>
      <c r="D4" s="17" t="s">
        <v>2</v>
      </c>
      <c r="E4" s="14" t="s">
        <v>3</v>
      </c>
      <c r="F4" s="14" t="s">
        <v>3</v>
      </c>
    </row>
    <row r="5" spans="1:6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</row>
    <row r="6" spans="1:6" x14ac:dyDescent="0.25">
      <c r="A6" s="4" t="s">
        <v>5</v>
      </c>
      <c r="B6" s="20">
        <v>755.84</v>
      </c>
      <c r="C6" s="20">
        <v>244</v>
      </c>
      <c r="D6" s="20">
        <v>290</v>
      </c>
      <c r="E6" s="20">
        <v>290</v>
      </c>
      <c r="F6" s="20">
        <v>290</v>
      </c>
    </row>
    <row r="7" spans="1:6" x14ac:dyDescent="0.25">
      <c r="A7" s="5" t="s">
        <v>6</v>
      </c>
      <c r="B7" s="20">
        <v>1954.63</v>
      </c>
      <c r="C7" s="20">
        <v>2985</v>
      </c>
      <c r="D7" s="20">
        <v>3180</v>
      </c>
      <c r="E7" s="20">
        <v>3180</v>
      </c>
      <c r="F7" s="20">
        <v>3180</v>
      </c>
    </row>
    <row r="8" spans="1:6" x14ac:dyDescent="0.25">
      <c r="A8" s="5" t="s">
        <v>7</v>
      </c>
      <c r="B8" s="20">
        <v>3022.05</v>
      </c>
      <c r="C8" s="20">
        <v>3194</v>
      </c>
      <c r="D8" s="20">
        <v>3365</v>
      </c>
      <c r="E8" s="20">
        <v>3365</v>
      </c>
      <c r="F8" s="20">
        <v>3365</v>
      </c>
    </row>
    <row r="9" spans="1:6" x14ac:dyDescent="0.25">
      <c r="A9" s="6" t="s">
        <v>8</v>
      </c>
      <c r="B9" s="20">
        <v>190.72</v>
      </c>
      <c r="C9" s="20">
        <v>396</v>
      </c>
      <c r="D9" s="20">
        <v>390</v>
      </c>
      <c r="E9" s="20">
        <v>390</v>
      </c>
      <c r="F9" s="20">
        <v>390</v>
      </c>
    </row>
    <row r="10" spans="1:6" x14ac:dyDescent="0.25">
      <c r="A10" s="6" t="s">
        <v>9</v>
      </c>
      <c r="B10" s="20">
        <v>444.86</v>
      </c>
      <c r="C10" s="20">
        <v>596</v>
      </c>
      <c r="D10" s="20">
        <v>590</v>
      </c>
      <c r="E10" s="20">
        <v>590</v>
      </c>
      <c r="F10" s="20">
        <v>590</v>
      </c>
    </row>
    <row r="11" spans="1:6" x14ac:dyDescent="0.25">
      <c r="A11" s="6" t="s">
        <v>10</v>
      </c>
      <c r="B11" s="20">
        <v>130.41</v>
      </c>
      <c r="C11" s="20">
        <v>129</v>
      </c>
      <c r="D11" s="20">
        <v>100</v>
      </c>
      <c r="E11" s="20">
        <v>100</v>
      </c>
      <c r="F11" s="20">
        <v>100</v>
      </c>
    </row>
    <row r="12" spans="1:6" x14ac:dyDescent="0.25">
      <c r="A12" s="6" t="s">
        <v>11</v>
      </c>
      <c r="B12" s="20">
        <v>66.33</v>
      </c>
      <c r="C12" s="20">
        <v>75</v>
      </c>
      <c r="D12" s="20">
        <v>75</v>
      </c>
      <c r="E12" s="20">
        <v>75</v>
      </c>
      <c r="F12" s="20">
        <v>75</v>
      </c>
    </row>
    <row r="13" spans="1:6" ht="15.75" thickBot="1" x14ac:dyDescent="0.3">
      <c r="A13" s="7" t="s">
        <v>12</v>
      </c>
      <c r="B13" s="21">
        <v>43.83</v>
      </c>
      <c r="C13" s="21">
        <v>29</v>
      </c>
      <c r="D13" s="21">
        <v>50</v>
      </c>
      <c r="E13" s="21">
        <v>50</v>
      </c>
      <c r="F13" s="21">
        <v>50</v>
      </c>
    </row>
    <row r="14" spans="1:6" ht="15.75" thickBot="1" x14ac:dyDescent="0.3">
      <c r="A14" s="12" t="s">
        <v>13</v>
      </c>
      <c r="B14" s="94">
        <v>6608.67</v>
      </c>
      <c r="C14" s="94">
        <v>7648</v>
      </c>
      <c r="D14" s="94">
        <v>8040</v>
      </c>
      <c r="E14" s="94">
        <v>8040</v>
      </c>
      <c r="F14" s="94">
        <v>8040</v>
      </c>
    </row>
    <row r="15" spans="1:6" ht="15.75" thickBot="1" x14ac:dyDescent="0.3">
      <c r="A15" s="12" t="s">
        <v>14</v>
      </c>
      <c r="B15" s="94">
        <v>66.33</v>
      </c>
      <c r="C15" s="94">
        <v>75</v>
      </c>
      <c r="D15" s="94">
        <v>75</v>
      </c>
      <c r="E15" s="94">
        <v>75</v>
      </c>
      <c r="F15" s="94">
        <v>75</v>
      </c>
    </row>
    <row r="16" spans="1:6" x14ac:dyDescent="0.25">
      <c r="A16" s="5" t="s">
        <v>15</v>
      </c>
      <c r="B16" s="20">
        <v>3188.2</v>
      </c>
      <c r="C16" s="20">
        <v>3739</v>
      </c>
      <c r="D16" s="20">
        <v>4000</v>
      </c>
      <c r="E16" s="20">
        <v>4000</v>
      </c>
      <c r="F16" s="20">
        <v>4000</v>
      </c>
    </row>
    <row r="17" spans="1:6" x14ac:dyDescent="0.25">
      <c r="A17" s="5" t="s">
        <v>16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</row>
    <row r="18" spans="1:6" x14ac:dyDescent="0.25">
      <c r="A18" s="5" t="s">
        <v>17</v>
      </c>
      <c r="B18" s="20">
        <v>0</v>
      </c>
      <c r="C18" s="20">
        <v>0</v>
      </c>
      <c r="D18" s="20">
        <v>0</v>
      </c>
      <c r="E18" s="20">
        <v>0</v>
      </c>
      <c r="F18" s="20">
        <v>0</v>
      </c>
    </row>
    <row r="19" spans="1:6" x14ac:dyDescent="0.25">
      <c r="A19" s="6" t="s">
        <v>18</v>
      </c>
      <c r="B19" s="22">
        <v>0</v>
      </c>
      <c r="C19" s="22">
        <v>0</v>
      </c>
      <c r="D19" s="20">
        <v>0</v>
      </c>
      <c r="E19" s="20">
        <v>0</v>
      </c>
      <c r="F19" s="20">
        <v>0</v>
      </c>
    </row>
    <row r="20" spans="1:6" x14ac:dyDescent="0.25">
      <c r="A20" s="6" t="s">
        <v>19</v>
      </c>
      <c r="B20" s="22">
        <v>763</v>
      </c>
      <c r="C20" s="22">
        <v>943</v>
      </c>
      <c r="D20" s="20">
        <v>943</v>
      </c>
      <c r="E20" s="20">
        <v>943</v>
      </c>
      <c r="F20" s="20">
        <v>943</v>
      </c>
    </row>
    <row r="21" spans="1:6" x14ac:dyDescent="0.25">
      <c r="A21" s="8" t="s">
        <v>20</v>
      </c>
      <c r="B21" s="23">
        <v>2541.12</v>
      </c>
      <c r="C21" s="23">
        <v>2966</v>
      </c>
      <c r="D21" s="24">
        <v>3097</v>
      </c>
      <c r="E21" s="24">
        <v>3097</v>
      </c>
      <c r="F21" s="24">
        <v>3097</v>
      </c>
    </row>
    <row r="22" spans="1:6" ht="15.75" thickBot="1" x14ac:dyDescent="0.3">
      <c r="A22" s="7" t="s">
        <v>21</v>
      </c>
      <c r="B22" s="21">
        <v>7.86</v>
      </c>
      <c r="C22" s="21">
        <v>0</v>
      </c>
      <c r="D22" s="21">
        <v>0</v>
      </c>
      <c r="E22" s="21">
        <v>0</v>
      </c>
      <c r="F22" s="21">
        <v>0</v>
      </c>
    </row>
    <row r="23" spans="1:6" ht="15.75" thickBot="1" x14ac:dyDescent="0.3">
      <c r="A23" s="13" t="s">
        <v>22</v>
      </c>
      <c r="B23" s="95">
        <v>6500.18</v>
      </c>
      <c r="C23" s="95">
        <v>7648</v>
      </c>
      <c r="D23" s="95">
        <v>8040</v>
      </c>
      <c r="E23" s="95">
        <v>8040</v>
      </c>
      <c r="F23" s="95">
        <v>8040</v>
      </c>
    </row>
    <row r="24" spans="1:6" ht="15.75" thickBot="1" x14ac:dyDescent="0.3">
      <c r="A24" s="13" t="s">
        <v>23</v>
      </c>
      <c r="B24" s="95">
        <v>-108.49</v>
      </c>
      <c r="C24" s="95">
        <v>0</v>
      </c>
      <c r="D24" s="95">
        <v>0</v>
      </c>
      <c r="E24" s="95">
        <v>0</v>
      </c>
      <c r="F24" s="95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5703125" customWidth="1"/>
    <col min="2" max="2" width="19.5703125" customWidth="1"/>
    <col min="3" max="3" width="19" customWidth="1"/>
    <col min="4" max="4" width="17.140625" customWidth="1"/>
    <col min="5" max="5" width="17.85546875" customWidth="1"/>
    <col min="6" max="6" width="18" customWidth="1"/>
  </cols>
  <sheetData>
    <row r="1" spans="1:6" x14ac:dyDescent="0.25">
      <c r="A1" s="9" t="s">
        <v>38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7" t="s">
        <v>50</v>
      </c>
      <c r="B3" s="48"/>
      <c r="C3" s="48"/>
      <c r="D3" s="48"/>
      <c r="E3" s="48"/>
      <c r="F3" s="48"/>
    </row>
    <row r="4" spans="1:6" ht="30.75" thickBot="1" x14ac:dyDescent="0.3">
      <c r="A4" s="2"/>
      <c r="B4" s="17" t="s">
        <v>0</v>
      </c>
      <c r="C4" s="18" t="s">
        <v>1</v>
      </c>
      <c r="D4" s="17" t="s">
        <v>2</v>
      </c>
      <c r="E4" s="14" t="s">
        <v>3</v>
      </c>
      <c r="F4" s="14" t="s">
        <v>3</v>
      </c>
    </row>
    <row r="5" spans="1:6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</row>
    <row r="6" spans="1:6" x14ac:dyDescent="0.25">
      <c r="A6" s="4" t="s">
        <v>5</v>
      </c>
      <c r="B6" s="28">
        <v>747.37</v>
      </c>
      <c r="C6" s="29">
        <v>854</v>
      </c>
      <c r="D6" s="30">
        <v>850</v>
      </c>
      <c r="E6" s="29">
        <v>855</v>
      </c>
      <c r="F6" s="31">
        <v>855</v>
      </c>
    </row>
    <row r="7" spans="1:6" x14ac:dyDescent="0.25">
      <c r="A7" s="5" t="s">
        <v>6</v>
      </c>
      <c r="B7" s="28">
        <v>1260.67</v>
      </c>
      <c r="C7" s="31">
        <v>1461</v>
      </c>
      <c r="D7" s="30">
        <v>1433</v>
      </c>
      <c r="E7" s="31">
        <v>1475</v>
      </c>
      <c r="F7" s="31">
        <v>1475</v>
      </c>
    </row>
    <row r="8" spans="1:6" x14ac:dyDescent="0.25">
      <c r="A8" s="5" t="s">
        <v>7</v>
      </c>
      <c r="B8" s="28">
        <v>2414.1999999999998</v>
      </c>
      <c r="C8" s="31">
        <v>2653</v>
      </c>
      <c r="D8" s="30">
        <v>2715</v>
      </c>
      <c r="E8" s="31">
        <v>2790</v>
      </c>
      <c r="F8" s="31">
        <v>2790</v>
      </c>
    </row>
    <row r="9" spans="1:6" x14ac:dyDescent="0.25">
      <c r="A9" s="6" t="s">
        <v>8</v>
      </c>
      <c r="B9" s="28">
        <v>978.89</v>
      </c>
      <c r="C9" s="31">
        <v>615</v>
      </c>
      <c r="D9" s="30">
        <v>790</v>
      </c>
      <c r="E9" s="31">
        <v>750</v>
      </c>
      <c r="F9" s="31">
        <v>750</v>
      </c>
    </row>
    <row r="10" spans="1:6" x14ac:dyDescent="0.25">
      <c r="A10" s="6" t="s">
        <v>9</v>
      </c>
      <c r="B10" s="28">
        <v>410.96</v>
      </c>
      <c r="C10" s="31">
        <v>426</v>
      </c>
      <c r="D10" s="30">
        <v>245</v>
      </c>
      <c r="E10" s="31">
        <v>265</v>
      </c>
      <c r="F10" s="31">
        <v>265</v>
      </c>
    </row>
    <row r="11" spans="1:6" x14ac:dyDescent="0.25">
      <c r="A11" s="6" t="s">
        <v>10</v>
      </c>
      <c r="B11" s="28">
        <v>231.23</v>
      </c>
      <c r="C11" s="31">
        <v>194</v>
      </c>
      <c r="D11" s="30">
        <v>20</v>
      </c>
      <c r="E11" s="31">
        <v>50</v>
      </c>
      <c r="F11" s="31">
        <v>50</v>
      </c>
    </row>
    <row r="12" spans="1:6" x14ac:dyDescent="0.25">
      <c r="A12" s="6" t="s">
        <v>11</v>
      </c>
      <c r="B12" s="28">
        <v>103.49</v>
      </c>
      <c r="C12" s="31">
        <v>203</v>
      </c>
      <c r="D12" s="30">
        <v>237</v>
      </c>
      <c r="E12" s="31">
        <v>237</v>
      </c>
      <c r="F12" s="31">
        <v>237</v>
      </c>
    </row>
    <row r="13" spans="1:6" ht="15.75" thickBot="1" x14ac:dyDescent="0.3">
      <c r="A13" s="7" t="s">
        <v>12</v>
      </c>
      <c r="B13" s="32">
        <v>124.72</v>
      </c>
      <c r="C13" s="33">
        <v>164</v>
      </c>
      <c r="D13" s="34">
        <v>164</v>
      </c>
      <c r="E13" s="33">
        <v>160</v>
      </c>
      <c r="F13" s="33">
        <v>160</v>
      </c>
    </row>
    <row r="14" spans="1:6" ht="15.75" thickBot="1" x14ac:dyDescent="0.3">
      <c r="A14" s="65" t="s">
        <v>13</v>
      </c>
      <c r="B14" s="35">
        <v>6271.53</v>
      </c>
      <c r="C14" s="36">
        <v>6570</v>
      </c>
      <c r="D14" s="36">
        <v>6454</v>
      </c>
      <c r="E14" s="36">
        <v>6582</v>
      </c>
      <c r="F14" s="36">
        <v>6582</v>
      </c>
    </row>
    <row r="15" spans="1:6" ht="15.75" thickBot="1" x14ac:dyDescent="0.3">
      <c r="A15" s="65" t="s">
        <v>14</v>
      </c>
      <c r="B15" s="37">
        <v>103</v>
      </c>
      <c r="C15" s="38">
        <v>203</v>
      </c>
      <c r="D15" s="39">
        <v>237</v>
      </c>
      <c r="E15" s="38">
        <v>237</v>
      </c>
      <c r="F15" s="38">
        <v>237</v>
      </c>
    </row>
    <row r="16" spans="1:6" x14ac:dyDescent="0.25">
      <c r="A16" s="5" t="s">
        <v>15</v>
      </c>
      <c r="B16" s="40">
        <v>1258.08</v>
      </c>
      <c r="C16" s="41">
        <v>1434</v>
      </c>
      <c r="D16" s="42">
        <v>1444</v>
      </c>
      <c r="E16" s="41">
        <v>1528</v>
      </c>
      <c r="F16" s="41">
        <v>1528</v>
      </c>
    </row>
    <row r="17" spans="1:6" x14ac:dyDescent="0.25">
      <c r="A17" s="5" t="s">
        <v>16</v>
      </c>
      <c r="B17" s="28">
        <v>0</v>
      </c>
      <c r="C17" s="31">
        <v>0</v>
      </c>
      <c r="D17" s="30">
        <v>0</v>
      </c>
      <c r="E17" s="31">
        <v>0</v>
      </c>
      <c r="F17" s="31">
        <v>0</v>
      </c>
    </row>
    <row r="18" spans="1:6" x14ac:dyDescent="0.25">
      <c r="A18" s="5" t="s">
        <v>17</v>
      </c>
      <c r="B18" s="28">
        <v>1209.17</v>
      </c>
      <c r="C18" s="31">
        <v>1332</v>
      </c>
      <c r="D18" s="30">
        <v>1205</v>
      </c>
      <c r="E18" s="31">
        <v>1200</v>
      </c>
      <c r="F18" s="31">
        <v>1200</v>
      </c>
    </row>
    <row r="19" spans="1:6" x14ac:dyDescent="0.25">
      <c r="A19" s="6" t="s">
        <v>18</v>
      </c>
      <c r="B19" s="28">
        <v>46.98</v>
      </c>
      <c r="C19" s="31">
        <v>0</v>
      </c>
      <c r="D19" s="30">
        <v>0</v>
      </c>
      <c r="E19" s="31">
        <v>0</v>
      </c>
      <c r="F19" s="31">
        <v>0</v>
      </c>
    </row>
    <row r="20" spans="1:6" x14ac:dyDescent="0.25">
      <c r="A20" s="6" t="s">
        <v>19</v>
      </c>
      <c r="B20" s="28">
        <v>1053</v>
      </c>
      <c r="C20" s="31">
        <v>1703</v>
      </c>
      <c r="D20" s="30">
        <v>1703</v>
      </c>
      <c r="E20" s="31">
        <v>1703</v>
      </c>
      <c r="F20" s="31">
        <v>1703</v>
      </c>
    </row>
    <row r="21" spans="1:6" x14ac:dyDescent="0.25">
      <c r="A21" s="8" t="s">
        <v>20</v>
      </c>
      <c r="B21" s="28">
        <v>1943.08</v>
      </c>
      <c r="C21" s="31">
        <v>2101</v>
      </c>
      <c r="D21" s="30">
        <v>2101</v>
      </c>
      <c r="E21" s="31">
        <v>2150</v>
      </c>
      <c r="F21" s="31">
        <v>2150</v>
      </c>
    </row>
    <row r="22" spans="1:6" ht="15.75" thickBot="1" x14ac:dyDescent="0.3">
      <c r="A22" s="7" t="s">
        <v>21</v>
      </c>
      <c r="B22" s="32">
        <v>0.11</v>
      </c>
      <c r="C22" s="33">
        <v>0</v>
      </c>
      <c r="D22" s="34">
        <v>1</v>
      </c>
      <c r="E22" s="33">
        <v>1</v>
      </c>
      <c r="F22" s="33">
        <v>1</v>
      </c>
    </row>
    <row r="23" spans="1:6" ht="15.75" thickBot="1" x14ac:dyDescent="0.3">
      <c r="A23" s="66" t="s">
        <v>22</v>
      </c>
      <c r="B23" s="43">
        <v>5510.42</v>
      </c>
      <c r="C23" s="44">
        <v>6570</v>
      </c>
      <c r="D23" s="44">
        <v>6454</v>
      </c>
      <c r="E23" s="44">
        <v>6582</v>
      </c>
      <c r="F23" s="44">
        <v>6582</v>
      </c>
    </row>
    <row r="24" spans="1:6" ht="15.75" thickBot="1" x14ac:dyDescent="0.3">
      <c r="A24" s="66" t="s">
        <v>23</v>
      </c>
      <c r="B24" s="35">
        <v>-761.11</v>
      </c>
      <c r="C24" s="36">
        <v>0</v>
      </c>
      <c r="D24" s="36">
        <v>0</v>
      </c>
      <c r="E24" s="36">
        <v>0</v>
      </c>
      <c r="F24" s="36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5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42578125" customWidth="1"/>
    <col min="2" max="2" width="18" customWidth="1"/>
    <col min="3" max="3" width="18.85546875" customWidth="1"/>
    <col min="4" max="4" width="17" customWidth="1"/>
    <col min="5" max="6" width="18" customWidth="1"/>
  </cols>
  <sheetData>
    <row r="1" spans="1:7" x14ac:dyDescent="0.25">
      <c r="A1" s="9" t="s">
        <v>28</v>
      </c>
      <c r="B1" s="9"/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7" t="s">
        <v>50</v>
      </c>
      <c r="B3" s="48"/>
      <c r="C3" s="48"/>
      <c r="D3" s="48"/>
      <c r="E3" s="48"/>
      <c r="F3" s="48"/>
    </row>
    <row r="4" spans="1:7" ht="30.75" thickBot="1" x14ac:dyDescent="0.3">
      <c r="A4" s="2"/>
      <c r="B4" s="17" t="s">
        <v>0</v>
      </c>
      <c r="C4" s="18" t="s">
        <v>1</v>
      </c>
      <c r="D4" s="17" t="s">
        <v>2</v>
      </c>
      <c r="E4" s="25" t="s">
        <v>3</v>
      </c>
      <c r="F4" s="25" t="s">
        <v>3</v>
      </c>
      <c r="G4" s="3"/>
    </row>
    <row r="5" spans="1:7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  <c r="G5" s="3"/>
    </row>
    <row r="6" spans="1:7" x14ac:dyDescent="0.25">
      <c r="A6" s="4" t="s">
        <v>5</v>
      </c>
      <c r="B6" s="20">
        <v>3404248.03</v>
      </c>
      <c r="C6" s="20">
        <v>3250000</v>
      </c>
      <c r="D6" s="20">
        <v>2500000</v>
      </c>
      <c r="E6" s="20">
        <v>2700000</v>
      </c>
      <c r="F6" s="20">
        <v>2800000</v>
      </c>
      <c r="G6" s="3"/>
    </row>
    <row r="7" spans="1:7" x14ac:dyDescent="0.25">
      <c r="A7" s="5" t="s">
        <v>6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3"/>
    </row>
    <row r="8" spans="1:7" x14ac:dyDescent="0.25">
      <c r="A8" s="5" t="s">
        <v>7</v>
      </c>
      <c r="B8" s="20">
        <v>12439693</v>
      </c>
      <c r="C8" s="20">
        <v>13500000</v>
      </c>
      <c r="D8" s="20">
        <v>15000000</v>
      </c>
      <c r="E8" s="20">
        <v>15000000</v>
      </c>
      <c r="F8" s="20">
        <v>15000000</v>
      </c>
      <c r="G8" s="3"/>
    </row>
    <row r="9" spans="1:7" x14ac:dyDescent="0.25">
      <c r="A9" s="6" t="s">
        <v>8</v>
      </c>
      <c r="B9" s="20">
        <v>370008.95</v>
      </c>
      <c r="C9" s="20">
        <v>400000</v>
      </c>
      <c r="D9" s="20">
        <v>350000</v>
      </c>
      <c r="E9" s="20">
        <v>350000</v>
      </c>
      <c r="F9" s="20">
        <v>350000</v>
      </c>
      <c r="G9" s="3"/>
    </row>
    <row r="10" spans="1:7" x14ac:dyDescent="0.25">
      <c r="A10" s="6" t="s">
        <v>9</v>
      </c>
      <c r="B10" s="20">
        <v>741003.29</v>
      </c>
      <c r="C10" s="20">
        <v>0</v>
      </c>
      <c r="D10" s="20">
        <v>900000</v>
      </c>
      <c r="E10" s="20">
        <v>1000000</v>
      </c>
      <c r="F10" s="20">
        <v>1000000</v>
      </c>
      <c r="G10" s="3"/>
    </row>
    <row r="11" spans="1:7" x14ac:dyDescent="0.25">
      <c r="A11" s="6" t="s">
        <v>10</v>
      </c>
      <c r="B11" s="20">
        <v>906851.77</v>
      </c>
      <c r="C11" s="20">
        <v>900000</v>
      </c>
      <c r="D11" s="20">
        <v>800000</v>
      </c>
      <c r="E11" s="20">
        <v>900000</v>
      </c>
      <c r="F11" s="20">
        <v>900000</v>
      </c>
      <c r="G11" s="3"/>
    </row>
    <row r="12" spans="1:7" x14ac:dyDescent="0.25">
      <c r="A12" s="6" t="s">
        <v>11</v>
      </c>
      <c r="B12" s="20">
        <v>146487</v>
      </c>
      <c r="C12" s="20">
        <v>143000</v>
      </c>
      <c r="D12" s="20">
        <v>150000</v>
      </c>
      <c r="E12" s="20">
        <v>150000</v>
      </c>
      <c r="F12" s="20">
        <v>150000</v>
      </c>
      <c r="G12" s="3"/>
    </row>
    <row r="13" spans="1:7" ht="15.75" thickBot="1" x14ac:dyDescent="0.3">
      <c r="A13" s="7" t="s">
        <v>12</v>
      </c>
      <c r="B13" s="21">
        <v>495133.47</v>
      </c>
      <c r="C13" s="21">
        <v>800000</v>
      </c>
      <c r="D13" s="21">
        <v>750000</v>
      </c>
      <c r="E13" s="21">
        <v>800000</v>
      </c>
      <c r="F13" s="21">
        <v>800000</v>
      </c>
      <c r="G13" s="3"/>
    </row>
    <row r="14" spans="1:7" ht="15.75" thickBot="1" x14ac:dyDescent="0.3">
      <c r="A14" s="10" t="s">
        <v>13</v>
      </c>
      <c r="B14" s="103">
        <v>17865886</v>
      </c>
      <c r="C14" s="103">
        <v>19000000</v>
      </c>
      <c r="D14" s="103">
        <f>D6+D7+D8+D9+D10+D11+D12+D13</f>
        <v>20450000</v>
      </c>
      <c r="E14" s="103">
        <f>SUM(E6:E13)</f>
        <v>20900000</v>
      </c>
      <c r="F14" s="103">
        <f>SUM(F6:F13)</f>
        <v>21000000</v>
      </c>
      <c r="G14" s="3"/>
    </row>
    <row r="15" spans="1:7" ht="15.75" thickBot="1" x14ac:dyDescent="0.3">
      <c r="A15" s="10" t="s">
        <v>14</v>
      </c>
      <c r="B15" s="103">
        <v>147000</v>
      </c>
      <c r="C15" s="103">
        <v>143000</v>
      </c>
      <c r="D15" s="103">
        <v>150000</v>
      </c>
      <c r="E15" s="103">
        <v>150000</v>
      </c>
      <c r="F15" s="103">
        <v>150000</v>
      </c>
      <c r="G15" s="3"/>
    </row>
    <row r="16" spans="1:7" x14ac:dyDescent="0.25">
      <c r="A16" s="5" t="s">
        <v>15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3"/>
    </row>
    <row r="17" spans="1:7" x14ac:dyDescent="0.25">
      <c r="A17" s="5" t="s">
        <v>16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  <c r="G17" s="3"/>
    </row>
    <row r="18" spans="1:7" x14ac:dyDescent="0.25">
      <c r="A18" s="5" t="s">
        <v>17</v>
      </c>
      <c r="B18" s="20">
        <v>1260356.22</v>
      </c>
      <c r="C18" s="20">
        <v>850000</v>
      </c>
      <c r="D18" s="20">
        <v>750000</v>
      </c>
      <c r="E18" s="20">
        <v>750000</v>
      </c>
      <c r="F18" s="20">
        <v>750000</v>
      </c>
      <c r="G18" s="3"/>
    </row>
    <row r="19" spans="1:7" x14ac:dyDescent="0.25">
      <c r="A19" s="6" t="s">
        <v>18</v>
      </c>
      <c r="B19" s="22">
        <v>0</v>
      </c>
      <c r="C19" s="22">
        <v>0</v>
      </c>
      <c r="D19" s="20">
        <v>0</v>
      </c>
      <c r="E19" s="20">
        <v>0</v>
      </c>
      <c r="F19" s="20">
        <v>0</v>
      </c>
      <c r="G19" s="3"/>
    </row>
    <row r="20" spans="1:7" x14ac:dyDescent="0.25">
      <c r="A20" s="6" t="s">
        <v>19</v>
      </c>
      <c r="B20" s="22">
        <v>17727000</v>
      </c>
      <c r="C20" s="22">
        <v>18280000</v>
      </c>
      <c r="D20" s="20">
        <v>19650000</v>
      </c>
      <c r="E20" s="20">
        <v>20000000</v>
      </c>
      <c r="F20" s="20">
        <v>20000000</v>
      </c>
      <c r="G20" s="3"/>
    </row>
    <row r="21" spans="1:7" x14ac:dyDescent="0.25">
      <c r="A21" s="8" t="s">
        <v>20</v>
      </c>
      <c r="B21" s="23">
        <v>0</v>
      </c>
      <c r="C21" s="23">
        <v>0</v>
      </c>
      <c r="D21" s="24">
        <v>0</v>
      </c>
      <c r="E21" s="24">
        <v>0</v>
      </c>
      <c r="F21" s="24">
        <v>0</v>
      </c>
      <c r="G21" s="3"/>
    </row>
    <row r="22" spans="1:7" ht="15.75" thickBot="1" x14ac:dyDescent="0.3">
      <c r="A22" s="7" t="s">
        <v>21</v>
      </c>
      <c r="B22" s="21">
        <v>185000</v>
      </c>
      <c r="C22" s="21">
        <v>100000</v>
      </c>
      <c r="D22" s="21">
        <v>100000</v>
      </c>
      <c r="E22" s="21">
        <v>100000</v>
      </c>
      <c r="F22" s="21">
        <v>100000</v>
      </c>
      <c r="G22" s="3"/>
    </row>
    <row r="23" spans="1:7" ht="15.75" thickBot="1" x14ac:dyDescent="0.3">
      <c r="A23" s="11" t="s">
        <v>22</v>
      </c>
      <c r="B23" s="104">
        <v>17083318</v>
      </c>
      <c r="C23" s="104">
        <v>19230000</v>
      </c>
      <c r="D23" s="104">
        <f>SUM(D16:D22)</f>
        <v>20500000</v>
      </c>
      <c r="E23" s="104">
        <f>SUM(E16:E22)</f>
        <v>20850000</v>
      </c>
      <c r="F23" s="104">
        <f>SUM(F16:F22)</f>
        <v>20850000</v>
      </c>
      <c r="G23" s="3"/>
    </row>
    <row r="24" spans="1:7" ht="15.75" thickBot="1" x14ac:dyDescent="0.3">
      <c r="A24" s="11" t="s">
        <v>23</v>
      </c>
      <c r="B24" s="104">
        <v>-5428</v>
      </c>
      <c r="C24" s="104">
        <v>3000</v>
      </c>
      <c r="D24" s="104">
        <v>3000</v>
      </c>
      <c r="E24" s="104">
        <v>5000</v>
      </c>
      <c r="F24" s="104">
        <v>5000</v>
      </c>
      <c r="G24" s="3"/>
    </row>
    <row r="25" spans="1:7" x14ac:dyDescent="0.25">
      <c r="B25" s="67"/>
      <c r="C25" s="67"/>
      <c r="D25" s="67"/>
      <c r="E25" s="67"/>
      <c r="F25" s="67"/>
      <c r="G25" s="67"/>
    </row>
    <row r="26" spans="1:7" x14ac:dyDescent="0.25">
      <c r="A26" s="68" t="s">
        <v>39</v>
      </c>
      <c r="B26" s="67"/>
      <c r="C26" s="67"/>
      <c r="D26" s="68" t="s">
        <v>40</v>
      </c>
      <c r="G26" s="67"/>
    </row>
    <row r="27" spans="1:7" x14ac:dyDescent="0.25">
      <c r="A27" s="67" t="s">
        <v>41</v>
      </c>
      <c r="B27" s="69">
        <v>3000000</v>
      </c>
      <c r="C27" s="67"/>
      <c r="D27" s="67" t="s">
        <v>42</v>
      </c>
      <c r="F27" s="70">
        <v>3000000</v>
      </c>
      <c r="G27" s="67"/>
    </row>
    <row r="28" spans="1:7" x14ac:dyDescent="0.25">
      <c r="A28" s="67" t="s">
        <v>43</v>
      </c>
      <c r="B28" s="69">
        <v>1000000</v>
      </c>
      <c r="C28" s="67"/>
      <c r="D28" s="67" t="s">
        <v>44</v>
      </c>
      <c r="F28" s="70">
        <v>500000</v>
      </c>
      <c r="G28" s="67"/>
    </row>
    <row r="29" spans="1:7" x14ac:dyDescent="0.25">
      <c r="A29" s="67" t="s">
        <v>45</v>
      </c>
      <c r="B29" s="67"/>
      <c r="C29" s="67"/>
      <c r="D29" s="67" t="s">
        <v>46</v>
      </c>
      <c r="E29" s="70"/>
      <c r="G29" s="67"/>
    </row>
    <row r="30" spans="1:7" x14ac:dyDescent="0.25">
      <c r="A30" s="15"/>
    </row>
    <row r="35" spans="2:2" x14ac:dyDescent="0.25">
      <c r="B35" s="70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5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" customWidth="1"/>
    <col min="2" max="2" width="18.7109375" customWidth="1"/>
    <col min="3" max="3" width="18.5703125" customWidth="1"/>
    <col min="4" max="4" width="16.28515625" customWidth="1"/>
    <col min="5" max="5" width="18.5703125" customWidth="1"/>
    <col min="6" max="6" width="19.42578125" customWidth="1"/>
  </cols>
  <sheetData>
    <row r="1" spans="1:6" x14ac:dyDescent="0.25">
      <c r="A1" s="9" t="s">
        <v>29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7" t="s">
        <v>50</v>
      </c>
      <c r="B3" s="48"/>
      <c r="C3" s="48"/>
      <c r="D3" s="48"/>
      <c r="E3" s="48"/>
      <c r="F3" s="48"/>
    </row>
    <row r="4" spans="1:6" ht="30.75" thickBot="1" x14ac:dyDescent="0.3">
      <c r="A4" s="2"/>
      <c r="B4" s="17" t="s">
        <v>0</v>
      </c>
      <c r="C4" s="18" t="s">
        <v>1</v>
      </c>
      <c r="D4" s="17" t="s">
        <v>2</v>
      </c>
      <c r="E4" s="25" t="s">
        <v>3</v>
      </c>
      <c r="F4" s="25" t="s">
        <v>3</v>
      </c>
    </row>
    <row r="5" spans="1:6" ht="15.75" thickBot="1" x14ac:dyDescent="0.3">
      <c r="A5" s="19" t="s">
        <v>4</v>
      </c>
      <c r="B5" s="19">
        <v>2023</v>
      </c>
      <c r="C5" s="19">
        <v>2024</v>
      </c>
      <c r="D5" s="19">
        <v>2025</v>
      </c>
      <c r="E5" s="19">
        <v>2026</v>
      </c>
      <c r="F5" s="19">
        <v>2027</v>
      </c>
    </row>
    <row r="6" spans="1:6" x14ac:dyDescent="0.25">
      <c r="A6" s="4" t="s">
        <v>5</v>
      </c>
      <c r="B6" s="20">
        <v>2122832</v>
      </c>
      <c r="C6" s="20">
        <v>2550000</v>
      </c>
      <c r="D6" s="20">
        <v>3300000</v>
      </c>
      <c r="E6" s="20">
        <v>3960000</v>
      </c>
      <c r="F6" s="20">
        <v>4078000</v>
      </c>
    </row>
    <row r="7" spans="1:6" x14ac:dyDescent="0.25">
      <c r="A7" s="5" t="s">
        <v>6</v>
      </c>
      <c r="B7" s="20">
        <v>3334783</v>
      </c>
      <c r="C7" s="20">
        <v>3350000</v>
      </c>
      <c r="D7" s="20">
        <v>4400000</v>
      </c>
      <c r="E7" s="20">
        <v>5280000</v>
      </c>
      <c r="F7" s="20">
        <v>5544000</v>
      </c>
    </row>
    <row r="8" spans="1:6" x14ac:dyDescent="0.25">
      <c r="A8" s="5" t="s">
        <v>7</v>
      </c>
      <c r="B8" s="20">
        <v>31932672</v>
      </c>
      <c r="C8" s="20">
        <v>32300000</v>
      </c>
      <c r="D8" s="20">
        <v>41900000</v>
      </c>
      <c r="E8" s="20">
        <v>50300000</v>
      </c>
      <c r="F8" s="20">
        <v>52600000</v>
      </c>
    </row>
    <row r="9" spans="1:6" x14ac:dyDescent="0.25">
      <c r="A9" s="6" t="s">
        <v>8</v>
      </c>
      <c r="B9" s="20">
        <v>2369040</v>
      </c>
      <c r="C9" s="20">
        <v>2580000</v>
      </c>
      <c r="D9" s="20">
        <v>3400000</v>
      </c>
      <c r="E9" s="20">
        <v>4080000</v>
      </c>
      <c r="F9" s="20">
        <v>4280000</v>
      </c>
    </row>
    <row r="10" spans="1:6" x14ac:dyDescent="0.25">
      <c r="A10" s="6" t="s">
        <v>9</v>
      </c>
      <c r="B10" s="20">
        <v>1467471</v>
      </c>
      <c r="C10" s="20">
        <v>1620000</v>
      </c>
      <c r="D10" s="20">
        <v>2100000</v>
      </c>
      <c r="E10" s="20">
        <v>2500000</v>
      </c>
      <c r="F10" s="20">
        <v>2650000</v>
      </c>
    </row>
    <row r="11" spans="1:6" x14ac:dyDescent="0.25">
      <c r="A11" s="6" t="s">
        <v>10</v>
      </c>
      <c r="B11" s="20">
        <v>699599</v>
      </c>
      <c r="C11" s="20">
        <v>740000</v>
      </c>
      <c r="D11" s="20">
        <v>950000</v>
      </c>
      <c r="E11" s="20">
        <v>950000</v>
      </c>
      <c r="F11" s="20">
        <v>997000</v>
      </c>
    </row>
    <row r="12" spans="1:6" x14ac:dyDescent="0.25">
      <c r="A12" s="6" t="s">
        <v>11</v>
      </c>
      <c r="B12" s="20">
        <v>2009609</v>
      </c>
      <c r="C12" s="20">
        <v>2067000</v>
      </c>
      <c r="D12" s="20">
        <v>5000000</v>
      </c>
      <c r="E12" s="20">
        <v>5000000</v>
      </c>
      <c r="F12" s="20">
        <v>5000000</v>
      </c>
    </row>
    <row r="13" spans="1:6" ht="15.75" thickBot="1" x14ac:dyDescent="0.3">
      <c r="A13" s="7" t="s">
        <v>12</v>
      </c>
      <c r="B13" s="21">
        <v>1301180</v>
      </c>
      <c r="C13" s="21">
        <v>500000</v>
      </c>
      <c r="D13" s="21">
        <v>650000</v>
      </c>
      <c r="E13" s="21">
        <v>700000</v>
      </c>
      <c r="F13" s="21">
        <v>735000</v>
      </c>
    </row>
    <row r="14" spans="1:6" ht="15.75" thickBot="1" x14ac:dyDescent="0.3">
      <c r="A14" s="10" t="s">
        <v>13</v>
      </c>
      <c r="B14" s="26">
        <f>SUM(B6:B13)</f>
        <v>45237186</v>
      </c>
      <c r="C14" s="26">
        <f>SUM(C6:C13)</f>
        <v>45707000</v>
      </c>
      <c r="D14" s="26">
        <f>SUM(D6:D13)</f>
        <v>61700000</v>
      </c>
      <c r="E14" s="26">
        <f>SUM(E6:E13)</f>
        <v>72770000</v>
      </c>
      <c r="F14" s="26">
        <f>SUM(F6:F13)</f>
        <v>75884000</v>
      </c>
    </row>
    <row r="15" spans="1:6" ht="15.75" thickBot="1" x14ac:dyDescent="0.3">
      <c r="A15" s="10" t="s">
        <v>14</v>
      </c>
      <c r="B15" s="26">
        <v>2009609</v>
      </c>
      <c r="C15" s="26">
        <v>2067000</v>
      </c>
      <c r="D15" s="26">
        <v>5000000</v>
      </c>
      <c r="E15" s="26">
        <v>5000000</v>
      </c>
      <c r="F15" s="26">
        <v>5000000</v>
      </c>
    </row>
    <row r="16" spans="1:6" x14ac:dyDescent="0.25">
      <c r="A16" s="5" t="s">
        <v>30</v>
      </c>
      <c r="B16" s="20">
        <v>14478275</v>
      </c>
      <c r="C16" s="20">
        <v>14400000</v>
      </c>
      <c r="D16" s="20">
        <v>18700000</v>
      </c>
      <c r="E16" s="20">
        <v>22400000</v>
      </c>
      <c r="F16" s="20">
        <v>23200000</v>
      </c>
    </row>
    <row r="17" spans="1:6" x14ac:dyDescent="0.25">
      <c r="A17" s="5" t="s">
        <v>31</v>
      </c>
      <c r="B17" s="20">
        <v>10566234</v>
      </c>
      <c r="C17" s="20">
        <v>11800000</v>
      </c>
      <c r="D17" s="20">
        <v>15300000</v>
      </c>
      <c r="E17" s="20">
        <v>18360000</v>
      </c>
      <c r="F17" s="20">
        <v>19200000</v>
      </c>
    </row>
    <row r="18" spans="1:6" x14ac:dyDescent="0.25">
      <c r="A18" s="5" t="s">
        <v>32</v>
      </c>
      <c r="B18" s="20">
        <v>2592308</v>
      </c>
      <c r="C18" s="20">
        <v>2800000</v>
      </c>
      <c r="D18" s="20">
        <v>3500000</v>
      </c>
      <c r="E18" s="20">
        <v>3400000</v>
      </c>
      <c r="F18" s="20">
        <v>3600000</v>
      </c>
    </row>
    <row r="19" spans="1:6" x14ac:dyDescent="0.25">
      <c r="A19" s="6" t="s">
        <v>47</v>
      </c>
      <c r="B19" s="22">
        <v>12096750</v>
      </c>
      <c r="C19" s="22">
        <v>10615310</v>
      </c>
      <c r="D19" s="20">
        <v>13350000</v>
      </c>
      <c r="E19" s="20">
        <v>16560000</v>
      </c>
      <c r="F19" s="20">
        <v>17254000</v>
      </c>
    </row>
    <row r="20" spans="1:6" x14ac:dyDescent="0.25">
      <c r="A20" s="6" t="s">
        <v>48</v>
      </c>
      <c r="B20" s="22">
        <v>0</v>
      </c>
      <c r="C20" s="22">
        <v>0</v>
      </c>
      <c r="D20" s="20">
        <v>0</v>
      </c>
      <c r="E20" s="20">
        <v>0</v>
      </c>
      <c r="F20" s="20">
        <v>0</v>
      </c>
    </row>
    <row r="21" spans="1:6" x14ac:dyDescent="0.25">
      <c r="A21" s="6" t="s">
        <v>19</v>
      </c>
      <c r="B21" s="22">
        <v>5184574</v>
      </c>
      <c r="C21" s="22">
        <v>5967000</v>
      </c>
      <c r="D21" s="20">
        <v>10500000</v>
      </c>
      <c r="E21" s="20">
        <v>11700000</v>
      </c>
      <c r="F21" s="20">
        <v>12280000</v>
      </c>
    </row>
    <row r="22" spans="1:6" ht="15.75" thickBot="1" x14ac:dyDescent="0.3">
      <c r="A22" s="7" t="s">
        <v>21</v>
      </c>
      <c r="B22" s="21">
        <v>366315</v>
      </c>
      <c r="C22" s="21">
        <v>180000</v>
      </c>
      <c r="D22" s="21">
        <v>400000</v>
      </c>
      <c r="E22" s="21">
        <v>400000</v>
      </c>
      <c r="F22" s="21">
        <v>400000</v>
      </c>
    </row>
    <row r="23" spans="1:6" ht="15.75" thickBot="1" x14ac:dyDescent="0.3">
      <c r="A23" s="11" t="s">
        <v>22</v>
      </c>
      <c r="B23" s="27">
        <f>SUM(B16:B22)</f>
        <v>45284456</v>
      </c>
      <c r="C23" s="27">
        <f>SUM(C16:C22)</f>
        <v>45762310</v>
      </c>
      <c r="D23" s="27">
        <f>SUM(D16:D22)</f>
        <v>61750000</v>
      </c>
      <c r="E23" s="27">
        <f>SUM(E16:E22)</f>
        <v>72820000</v>
      </c>
      <c r="F23" s="27">
        <f>SUM(F16:F22)</f>
        <v>75934000</v>
      </c>
    </row>
    <row r="24" spans="1:6" ht="15.75" thickBot="1" x14ac:dyDescent="0.3">
      <c r="A24" s="11" t="s">
        <v>23</v>
      </c>
      <c r="B24" s="27">
        <v>47270</v>
      </c>
      <c r="C24" s="27">
        <v>55310</v>
      </c>
      <c r="D24" s="27">
        <v>50000</v>
      </c>
      <c r="E24" s="27">
        <v>50000</v>
      </c>
      <c r="F24" s="27">
        <v>50000</v>
      </c>
    </row>
    <row r="25" spans="1:6" x14ac:dyDescent="0.25">
      <c r="F25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6</vt:i4>
      </vt:variant>
    </vt:vector>
  </HeadingPairs>
  <TitlesOfParts>
    <vt:vector size="18" baseType="lpstr">
      <vt:lpstr>DDM</vt:lpstr>
      <vt:lpstr>1.MŠ Husitská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  <vt:lpstr>TS!Oblast_tisku</vt:lpstr>
      <vt:lpstr>ZŠ_Komenského!Oblast_tisku</vt:lpstr>
      <vt:lpstr>DDM!Print_Area_0</vt:lpstr>
      <vt:lpstr>DDM!Print_Area_0_0</vt:lpstr>
      <vt:lpstr>DDM!Print_Area_0_0_0</vt:lpstr>
    </vt:vector>
  </TitlesOfParts>
  <Company>Město Tábor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Dana Daňková</dc:creator>
  <cp:lastModifiedBy>Podlipná Květuše</cp:lastModifiedBy>
  <cp:revision>4</cp:revision>
  <cp:lastPrinted>2022-01-05T08:04:58Z</cp:lastPrinted>
  <dcterms:created xsi:type="dcterms:W3CDTF">2017-04-04T10:18:36Z</dcterms:created>
  <dcterms:modified xsi:type="dcterms:W3CDTF">2025-01-14T08:30:25Z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Město Tábor</vt:lpwstr>
  </property>
</Properties>
</file>