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Hus\2024-2025\Fin\Rozpočet_2024\"/>
    </mc:Choice>
  </mc:AlternateContent>
  <xr:revisionPtr revIDLastSave="0" documentId="8_{2429135F-CC1B-41ED-A4F1-7F61777621D6}" xr6:coauthVersionLast="47" xr6:coauthVersionMax="47" xr10:uidLastSave="{00000000-0000-0000-0000-000000000000}"/>
  <bookViews>
    <workbookView xWindow="-120" yWindow="-120" windowWidth="29040" windowHeight="17640" xr2:uid="{710A267C-43AA-4571-9BC1-7EB338382720}"/>
  </bookViews>
  <sheets>
    <sheet name="Rozpočet" sheetId="1" r:id="rId1"/>
    <sheet name="Náklady a výnosy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" i="2" l="1"/>
  <c r="M38" i="2"/>
  <c r="P34" i="2"/>
  <c r="N34" i="2"/>
  <c r="F34" i="2"/>
  <c r="E34" i="2"/>
  <c r="P33" i="2"/>
  <c r="N33" i="2"/>
  <c r="F33" i="2"/>
  <c r="E33" i="2"/>
  <c r="D33" i="2"/>
  <c r="D34" i="2" s="1"/>
  <c r="P20" i="2"/>
  <c r="N20" i="2"/>
  <c r="F20" i="2"/>
  <c r="E20" i="2"/>
  <c r="D20" i="2"/>
  <c r="N38" i="1"/>
  <c r="M38" i="1"/>
  <c r="P34" i="1"/>
  <c r="N34" i="1"/>
  <c r="F34" i="1"/>
  <c r="P33" i="1"/>
  <c r="N33" i="1"/>
  <c r="F33" i="1"/>
  <c r="E33" i="1"/>
  <c r="E34" i="1" s="1"/>
  <c r="D33" i="1"/>
  <c r="P20" i="1"/>
  <c r="N20" i="1"/>
  <c r="F20" i="1"/>
  <c r="E20" i="1"/>
  <c r="D20" i="1"/>
  <c r="D34" i="1" s="1"/>
</calcChain>
</file>

<file path=xl/sharedStrings.xml><?xml version="1.0" encoding="utf-8"?>
<sst xmlns="http://schemas.openxmlformats.org/spreadsheetml/2006/main" count="120" uniqueCount="56">
  <si>
    <t>Název příspěvkové organizace: Základní škola Nová Paka, Husitská 1695</t>
  </si>
  <si>
    <t>Název položky</t>
  </si>
  <si>
    <t>Účet</t>
  </si>
  <si>
    <t>č.pol.</t>
  </si>
  <si>
    <t>Skutečnost 12/2013</t>
  </si>
  <si>
    <t>Skutečnost 12/2014</t>
  </si>
  <si>
    <t>Skutečnost 12/2015</t>
  </si>
  <si>
    <t>Skutečnost 12/2016</t>
  </si>
  <si>
    <t>Skutečnost 12/2017</t>
  </si>
  <si>
    <t>Skutečnost 12/2018</t>
  </si>
  <si>
    <t>Skutečnost 12/2019</t>
  </si>
  <si>
    <t>Skutečnost 12/2020</t>
  </si>
  <si>
    <t>Skutečnost 12/2021</t>
  </si>
  <si>
    <t>Skutečnost 12/2022</t>
  </si>
  <si>
    <t>Skutečnost 12/2023</t>
  </si>
  <si>
    <t>Rozpočet 2024_návrh</t>
  </si>
  <si>
    <t>Rozpočet 2025_návrh</t>
  </si>
  <si>
    <t>Spotřeba materiálu</t>
  </si>
  <si>
    <t>Spotřeba energie</t>
  </si>
  <si>
    <t>Spotřeba jiných naskladovatelnýchdodávek</t>
  </si>
  <si>
    <t>Prodané zboží</t>
  </si>
  <si>
    <t>Opravy a udržování</t>
  </si>
  <si>
    <t>Cestovné</t>
  </si>
  <si>
    <t>Náklady na reprezentaci</t>
  </si>
  <si>
    <t xml:space="preserve"> </t>
  </si>
  <si>
    <t>Ostatní služby</t>
  </si>
  <si>
    <t>Mzdové náklady</t>
  </si>
  <si>
    <t>Zákonné sociální pojištění</t>
  </si>
  <si>
    <t>Jiné sociální pojištění</t>
  </si>
  <si>
    <t>Zákonné sociální odvody</t>
  </si>
  <si>
    <t>Jiné sociální náklady</t>
  </si>
  <si>
    <t>Účty 531, 538, 542, 547, 557, 569</t>
  </si>
  <si>
    <t>Ostatní náklady z činnosti</t>
  </si>
  <si>
    <t>Odpisy</t>
  </si>
  <si>
    <t>Náklady z drobného dlouhodbého majetku</t>
  </si>
  <si>
    <t>Náklady celkem ( třída 5 - součet položek 1 - 17</t>
  </si>
  <si>
    <t>Výnosy z prodeje vlastních výrobků</t>
  </si>
  <si>
    <t>Výnosy z prodeje služeb</t>
  </si>
  <si>
    <t>Výnosy z pronájmu</t>
  </si>
  <si>
    <t>Výnosy z prodaného zboží</t>
  </si>
  <si>
    <t>Jiné výnosy z vlastních výkonů</t>
  </si>
  <si>
    <t>Výnosy z prodeje materiálu</t>
  </si>
  <si>
    <t>Kursové zisky</t>
  </si>
  <si>
    <t>Čerpání fondů</t>
  </si>
  <si>
    <t>Ostatní výnosy z činnosti</t>
  </si>
  <si>
    <t>Tržby z prodeje DHM a DNM</t>
  </si>
  <si>
    <t>645-646</t>
  </si>
  <si>
    <t>Úroky</t>
  </si>
  <si>
    <t>Výnosy vybraných místních institucí z transferů</t>
  </si>
  <si>
    <t>Výnosy celkem ( třída 6- součet položek 19 - 30)</t>
  </si>
  <si>
    <r>
      <rPr>
        <b/>
        <sz val="11"/>
        <color rgb="FF000000"/>
        <rFont val="Arial"/>
        <family val="2"/>
        <charset val="238"/>
      </rPr>
      <t>Hospodářský výsledek před zdaněním</t>
    </r>
    <r>
      <rPr>
        <sz val="11"/>
        <color rgb="FF000000"/>
        <rFont val="Arial"/>
        <family val="2"/>
        <charset val="238"/>
      </rPr>
      <t xml:space="preserve"> (pol. 31-18)</t>
    </r>
  </si>
  <si>
    <t>Daň z příjmů</t>
  </si>
  <si>
    <t>Hospodářský výsledek po zdanění (+/-) (pol. 32-33 )</t>
  </si>
  <si>
    <t>mínus inv trans</t>
  </si>
  <si>
    <t>551/672</t>
  </si>
  <si>
    <t>skutečnost MÚ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</si>
</sst>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\ &quot;Kč&quot;;[Red]#,##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75">
    <xf numFmtId="0" fontId="0" fillId="0" borderId="0" xfId="0"/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1" xfId="1" applyFont="1" applyBorder="1"/>
    <xf numFmtId="0" fontId="4" fillId="0" borderId="4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4" fillId="2" borderId="4" xfId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5" fillId="0" borderId="6" xfId="1" applyFont="1" applyBorder="1"/>
    <xf numFmtId="0" fontId="5" fillId="0" borderId="7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164" fontId="5" fillId="0" borderId="9" xfId="1" applyNumberFormat="1" applyFont="1" applyBorder="1" applyAlignment="1">
      <alignment horizontal="right"/>
    </xf>
    <xf numFmtId="164" fontId="1" fillId="0" borderId="10" xfId="0" applyNumberFormat="1" applyFont="1" applyBorder="1"/>
    <xf numFmtId="165" fontId="5" fillId="0" borderId="10" xfId="1" applyNumberFormat="1" applyFont="1" applyBorder="1"/>
    <xf numFmtId="165" fontId="6" fillId="0" borderId="10" xfId="1" applyNumberFormat="1" applyFont="1" applyBorder="1"/>
    <xf numFmtId="165" fontId="6" fillId="0" borderId="7" xfId="1" applyNumberFormat="1" applyFont="1" applyBorder="1"/>
    <xf numFmtId="164" fontId="5" fillId="0" borderId="10" xfId="0" applyNumberFormat="1" applyFont="1" applyBorder="1"/>
    <xf numFmtId="0" fontId="5" fillId="0" borderId="11" xfId="1" applyFont="1" applyBorder="1"/>
    <xf numFmtId="0" fontId="5" fillId="0" borderId="12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164" fontId="5" fillId="0" borderId="13" xfId="1" applyNumberFormat="1" applyFont="1" applyBorder="1" applyAlignment="1">
      <alignment horizontal="right"/>
    </xf>
    <xf numFmtId="164" fontId="1" fillId="0" borderId="12" xfId="0" applyNumberFormat="1" applyFont="1" applyBorder="1"/>
    <xf numFmtId="165" fontId="5" fillId="0" borderId="12" xfId="1" applyNumberFormat="1" applyFont="1" applyBorder="1"/>
    <xf numFmtId="165" fontId="6" fillId="0" borderId="12" xfId="1" applyNumberFormat="1" applyFont="1" applyBorder="1"/>
    <xf numFmtId="0" fontId="5" fillId="0" borderId="11" xfId="1" applyFont="1" applyBorder="1" applyAlignment="1">
      <alignment wrapText="1"/>
    </xf>
    <xf numFmtId="0" fontId="4" fillId="0" borderId="11" xfId="1" applyFont="1" applyBorder="1" applyAlignment="1">
      <alignment wrapText="1"/>
    </xf>
    <xf numFmtId="0" fontId="4" fillId="0" borderId="12" xfId="1" applyFont="1" applyBorder="1" applyAlignment="1">
      <alignment horizontal="center"/>
    </xf>
    <xf numFmtId="0" fontId="4" fillId="0" borderId="13" xfId="1" applyFont="1" applyBorder="1" applyAlignment="1">
      <alignment horizontal="center"/>
    </xf>
    <xf numFmtId="164" fontId="4" fillId="0" borderId="13" xfId="1" applyNumberFormat="1" applyFont="1" applyBorder="1" applyAlignment="1">
      <alignment horizontal="center"/>
    </xf>
    <xf numFmtId="164" fontId="4" fillId="0" borderId="13" xfId="1" applyNumberFormat="1" applyFont="1" applyBorder="1" applyAlignment="1">
      <alignment horizontal="right"/>
    </xf>
    <xf numFmtId="164" fontId="2" fillId="0" borderId="12" xfId="0" applyNumberFormat="1" applyFont="1" applyBorder="1"/>
    <xf numFmtId="165" fontId="4" fillId="0" borderId="12" xfId="1" applyNumberFormat="1" applyFont="1" applyBorder="1"/>
    <xf numFmtId="165" fontId="7" fillId="0" borderId="12" xfId="1" applyNumberFormat="1" applyFont="1" applyBorder="1"/>
    <xf numFmtId="165" fontId="7" fillId="0" borderId="12" xfId="0" applyNumberFormat="1" applyFont="1" applyBorder="1"/>
    <xf numFmtId="0" fontId="5" fillId="0" borderId="14" xfId="1" applyFont="1" applyBorder="1" applyAlignment="1">
      <alignment wrapText="1"/>
    </xf>
    <xf numFmtId="0" fontId="5" fillId="0" borderId="15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164" fontId="5" fillId="0" borderId="15" xfId="1" applyNumberFormat="1" applyFont="1" applyBorder="1" applyAlignment="1">
      <alignment horizontal="center"/>
    </xf>
    <xf numFmtId="164" fontId="5" fillId="0" borderId="16" xfId="1" applyNumberFormat="1" applyFont="1" applyBorder="1" applyAlignment="1">
      <alignment horizontal="right"/>
    </xf>
    <xf numFmtId="164" fontId="1" fillId="0" borderId="15" xfId="0" applyNumberFormat="1" applyFont="1" applyBorder="1"/>
    <xf numFmtId="165" fontId="5" fillId="0" borderId="15" xfId="1" applyNumberFormat="1" applyFont="1" applyBorder="1"/>
    <xf numFmtId="165" fontId="6" fillId="0" borderId="15" xfId="1" applyNumberFormat="1" applyFont="1" applyBorder="1"/>
    <xf numFmtId="0" fontId="4" fillId="0" borderId="1" xfId="1" applyFont="1" applyBorder="1" applyAlignment="1">
      <alignment wrapText="1"/>
    </xf>
    <xf numFmtId="164" fontId="4" fillId="0" borderId="4" xfId="1" applyNumberFormat="1" applyFont="1" applyBorder="1" applyAlignment="1">
      <alignment horizontal="center"/>
    </xf>
    <xf numFmtId="164" fontId="4" fillId="0" borderId="3" xfId="1" applyNumberFormat="1" applyFont="1" applyBorder="1" applyAlignment="1">
      <alignment horizontal="right"/>
    </xf>
    <xf numFmtId="164" fontId="2" fillId="0" borderId="4" xfId="0" applyNumberFormat="1" applyFont="1" applyBorder="1"/>
    <xf numFmtId="165" fontId="4" fillId="0" borderId="4" xfId="1" applyNumberFormat="1" applyFont="1" applyBorder="1"/>
    <xf numFmtId="165" fontId="7" fillId="0" borderId="4" xfId="1" applyNumberFormat="1" applyFont="1" applyBorder="1"/>
    <xf numFmtId="165" fontId="7" fillId="0" borderId="4" xfId="0" applyNumberFormat="1" applyFont="1" applyBorder="1"/>
    <xf numFmtId="0" fontId="4" fillId="0" borderId="17" xfId="1" applyFont="1" applyBorder="1" applyAlignment="1">
      <alignment wrapText="1"/>
    </xf>
    <xf numFmtId="0" fontId="5" fillId="0" borderId="18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164" fontId="5" fillId="0" borderId="10" xfId="1" applyNumberFormat="1" applyFont="1" applyBorder="1" applyAlignment="1">
      <alignment horizontal="center"/>
    </xf>
    <xf numFmtId="165" fontId="6" fillId="0" borderId="18" xfId="1" applyNumberFormat="1" applyFont="1" applyBorder="1"/>
    <xf numFmtId="0" fontId="5" fillId="0" borderId="20" xfId="1" applyFont="1" applyBorder="1" applyAlignment="1">
      <alignment wrapText="1"/>
    </xf>
    <xf numFmtId="0" fontId="5" fillId="0" borderId="10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164" fontId="5" fillId="0" borderId="9" xfId="1" applyNumberFormat="1" applyFont="1" applyBorder="1" applyAlignment="1">
      <alignment horizontal="center"/>
    </xf>
    <xf numFmtId="0" fontId="5" fillId="0" borderId="21" xfId="1" applyFont="1" applyBorder="1" applyAlignment="1">
      <alignment wrapText="1"/>
    </xf>
    <xf numFmtId="0" fontId="5" fillId="0" borderId="22" xfId="1" applyFont="1" applyBorder="1" applyAlignment="1">
      <alignment horizontal="center"/>
    </xf>
    <xf numFmtId="0" fontId="5" fillId="0" borderId="23" xfId="1" applyFont="1" applyBorder="1" applyAlignment="1">
      <alignment horizontal="center"/>
    </xf>
    <xf numFmtId="164" fontId="5" fillId="0" borderId="23" xfId="1" applyNumberFormat="1" applyFont="1" applyBorder="1" applyAlignment="1">
      <alignment horizontal="center"/>
    </xf>
    <xf numFmtId="164" fontId="5" fillId="0" borderId="23" xfId="1" applyNumberFormat="1" applyFont="1" applyBorder="1" applyAlignment="1">
      <alignment horizontal="right"/>
    </xf>
    <xf numFmtId="164" fontId="1" fillId="0" borderId="22" xfId="0" applyNumberFormat="1" applyFont="1" applyBorder="1"/>
    <xf numFmtId="165" fontId="5" fillId="0" borderId="22" xfId="1" applyNumberFormat="1" applyFont="1" applyBorder="1"/>
    <xf numFmtId="165" fontId="6" fillId="0" borderId="22" xfId="1" applyNumberFormat="1" applyFont="1" applyBorder="1"/>
    <xf numFmtId="165" fontId="8" fillId="0" borderId="24" xfId="1" applyNumberFormat="1" applyFont="1" applyBorder="1"/>
    <xf numFmtId="164" fontId="0" fillId="0" borderId="0" xfId="0" applyNumberFormat="1"/>
    <xf numFmtId="165" fontId="6" fillId="0" borderId="25" xfId="1" applyNumberFormat="1" applyFont="1" applyBorder="1"/>
    <xf numFmtId="165" fontId="9" fillId="0" borderId="0" xfId="0" applyNumberFormat="1" applyFont="1"/>
    <xf numFmtId="0" fontId="4" fillId="0" borderId="4" xfId="1" applyFont="1" applyBorder="1"/>
    <xf numFmtId="164" fontId="5" fillId="0" borderId="18" xfId="0" applyNumberFormat="1" applyFont="1" applyBorder="1"/>
  </cellXfs>
  <cellStyles count="2">
    <cellStyle name="Normální" xfId="0" builtinId="0"/>
    <cellStyle name="Normální 3" xfId="1" xr:uid="{A660A8D7-B7CA-4DE2-8474-CCAFD5E433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Hus\2024-2025\Fin\Rozpo&#269;et_2024\p&#345;ehled%20n&#225;klad&#367;_1.xlsx" TargetMode="External"/><Relationship Id="rId1" Type="http://schemas.openxmlformats.org/officeDocument/2006/relationships/externalLinkPath" Target="p&#345;ehled%20n&#225;klad&#367;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1 (3)"/>
      <sheetName val="List1 (2)"/>
      <sheetName val="Náklady a výnosy"/>
      <sheetName val="List1"/>
      <sheetName val="List2"/>
      <sheetName val="List3"/>
    </sheetNames>
    <sheetDataSet>
      <sheetData sheetId="0" refreshError="1"/>
      <sheetData sheetId="1" refreshError="1"/>
      <sheetData sheetId="2">
        <row r="2">
          <cell r="D2" t="str">
            <v>Skutečnost 12/2013</v>
          </cell>
          <cell r="E2" t="str">
            <v>Skutečnost 12/2014</v>
          </cell>
          <cell r="F2" t="str">
            <v>Skutečnost 12/2015</v>
          </cell>
          <cell r="G2" t="str">
            <v>Skutečnost 12/2016</v>
          </cell>
          <cell r="H2" t="str">
            <v>Skutečnost 12/2017</v>
          </cell>
          <cell r="I2" t="str">
            <v>Skutečnost 12/2018</v>
          </cell>
          <cell r="J2" t="str">
            <v>Skutečnost 12/2019</v>
          </cell>
          <cell r="K2" t="str">
            <v>Skutečnost 12/2020</v>
          </cell>
          <cell r="L2" t="str">
            <v>Skutečnost 12/2021</v>
          </cell>
          <cell r="M2" t="str">
            <v>Skutečnost 12/2022</v>
          </cell>
          <cell r="N2" t="str">
            <v>Skutečnost 12/2023</v>
          </cell>
          <cell r="O2" t="str">
            <v>Rozpočet 2024_návrh</v>
          </cell>
          <cell r="P2" t="str">
            <v>Rozpočet 2025_návrh</v>
          </cell>
        </row>
        <row r="3">
          <cell r="D3">
            <v>411683</v>
          </cell>
          <cell r="E3">
            <v>263460</v>
          </cell>
          <cell r="F3">
            <v>349725</v>
          </cell>
          <cell r="G3">
            <v>469152</v>
          </cell>
          <cell r="H3">
            <v>498623</v>
          </cell>
          <cell r="I3">
            <v>286184</v>
          </cell>
          <cell r="J3">
            <v>537233</v>
          </cell>
          <cell r="K3">
            <v>255369</v>
          </cell>
          <cell r="L3">
            <v>583789</v>
          </cell>
          <cell r="M3">
            <v>393740</v>
          </cell>
          <cell r="N3">
            <v>385132</v>
          </cell>
          <cell r="O3">
            <v>400000</v>
          </cell>
          <cell r="P3">
            <v>400000</v>
          </cell>
        </row>
        <row r="5">
          <cell r="D5">
            <v>1165100</v>
          </cell>
          <cell r="E5">
            <v>1132428</v>
          </cell>
          <cell r="F5">
            <v>1075722</v>
          </cell>
          <cell r="G5">
            <v>1052423</v>
          </cell>
          <cell r="H5">
            <v>1068808</v>
          </cell>
          <cell r="I5">
            <v>889762</v>
          </cell>
          <cell r="J5">
            <v>880957</v>
          </cell>
          <cell r="K5">
            <v>865978</v>
          </cell>
          <cell r="L5">
            <v>1092190</v>
          </cell>
          <cell r="M5">
            <v>970253</v>
          </cell>
          <cell r="N5">
            <v>933238</v>
          </cell>
          <cell r="O5">
            <v>1800000</v>
          </cell>
          <cell r="P5">
            <v>1800000</v>
          </cell>
        </row>
        <row r="7">
          <cell r="D7">
            <v>551256</v>
          </cell>
          <cell r="E7">
            <v>431139</v>
          </cell>
          <cell r="F7">
            <v>493308</v>
          </cell>
          <cell r="G7">
            <v>426536</v>
          </cell>
          <cell r="H7">
            <v>396622</v>
          </cell>
          <cell r="I7">
            <v>410197</v>
          </cell>
          <cell r="J7">
            <v>372831</v>
          </cell>
          <cell r="K7">
            <v>324315</v>
          </cell>
          <cell r="L7">
            <v>201518</v>
          </cell>
          <cell r="M7">
            <v>246350</v>
          </cell>
          <cell r="N7">
            <v>306985</v>
          </cell>
          <cell r="O7">
            <v>250000</v>
          </cell>
          <cell r="P7">
            <v>350000</v>
          </cell>
        </row>
        <row r="8">
          <cell r="E8">
            <v>2868</v>
          </cell>
          <cell r="F8">
            <v>4297</v>
          </cell>
          <cell r="G8">
            <v>16111</v>
          </cell>
          <cell r="H8">
            <v>19236</v>
          </cell>
          <cell r="I8">
            <v>26791</v>
          </cell>
          <cell r="J8">
            <v>26392</v>
          </cell>
          <cell r="K8">
            <v>6085</v>
          </cell>
          <cell r="L8">
            <v>14870</v>
          </cell>
          <cell r="M8">
            <v>56600</v>
          </cell>
          <cell r="N8">
            <v>30594</v>
          </cell>
          <cell r="O8">
            <v>50000</v>
          </cell>
          <cell r="P8">
            <v>50000</v>
          </cell>
        </row>
        <row r="9">
          <cell r="D9">
            <v>935</v>
          </cell>
          <cell r="E9">
            <v>1233</v>
          </cell>
          <cell r="F9">
            <v>1544</v>
          </cell>
          <cell r="G9">
            <v>18975</v>
          </cell>
          <cell r="H9">
            <v>628</v>
          </cell>
          <cell r="I9">
            <v>78</v>
          </cell>
          <cell r="J9">
            <v>719</v>
          </cell>
          <cell r="K9" t="str">
            <v xml:space="preserve"> </v>
          </cell>
          <cell r="L9">
            <v>2675</v>
          </cell>
          <cell r="M9">
            <v>1392</v>
          </cell>
          <cell r="N9">
            <v>14952</v>
          </cell>
          <cell r="O9">
            <v>5000</v>
          </cell>
          <cell r="P9">
            <v>10000</v>
          </cell>
        </row>
        <row r="10">
          <cell r="D10">
            <v>464522</v>
          </cell>
          <cell r="E10">
            <v>533496</v>
          </cell>
          <cell r="F10">
            <v>431336</v>
          </cell>
          <cell r="G10">
            <v>574207</v>
          </cell>
          <cell r="H10">
            <v>525990</v>
          </cell>
          <cell r="I10">
            <v>740285</v>
          </cell>
          <cell r="J10">
            <v>773601</v>
          </cell>
          <cell r="K10">
            <v>921875</v>
          </cell>
          <cell r="L10">
            <v>683403</v>
          </cell>
          <cell r="M10">
            <v>959811</v>
          </cell>
          <cell r="N10">
            <v>931712</v>
          </cell>
          <cell r="O10">
            <v>1000000</v>
          </cell>
          <cell r="P10">
            <v>1600000</v>
          </cell>
        </row>
        <row r="11">
          <cell r="D11">
            <v>171390</v>
          </cell>
          <cell r="E11">
            <v>124766</v>
          </cell>
          <cell r="F11">
            <v>91110</v>
          </cell>
          <cell r="G11">
            <v>121178</v>
          </cell>
          <cell r="H11">
            <v>95370</v>
          </cell>
          <cell r="I11">
            <v>178888</v>
          </cell>
          <cell r="J11">
            <v>101543</v>
          </cell>
          <cell r="K11">
            <v>80370</v>
          </cell>
          <cell r="L11">
            <v>81822</v>
          </cell>
          <cell r="M11">
            <v>86804</v>
          </cell>
          <cell r="N11">
            <v>85296</v>
          </cell>
          <cell r="O11">
            <v>100000</v>
          </cell>
          <cell r="P11">
            <v>100000</v>
          </cell>
        </row>
        <row r="14">
          <cell r="D14">
            <v>38774</v>
          </cell>
          <cell r="E14">
            <v>51364</v>
          </cell>
          <cell r="F14">
            <v>46273</v>
          </cell>
          <cell r="G14">
            <v>64857</v>
          </cell>
          <cell r="H14">
            <v>73492</v>
          </cell>
          <cell r="I14">
            <v>75581</v>
          </cell>
          <cell r="J14">
            <v>122606</v>
          </cell>
          <cell r="K14">
            <v>146456</v>
          </cell>
          <cell r="L14">
            <v>274665</v>
          </cell>
          <cell r="M14">
            <v>312844</v>
          </cell>
          <cell r="N14">
            <v>282940</v>
          </cell>
          <cell r="O14">
            <v>300000</v>
          </cell>
          <cell r="P14">
            <v>300000</v>
          </cell>
        </row>
        <row r="17">
          <cell r="D17">
            <v>26452</v>
          </cell>
          <cell r="E17">
            <v>45318</v>
          </cell>
          <cell r="F17">
            <v>51601</v>
          </cell>
          <cell r="G17">
            <v>86776</v>
          </cell>
          <cell r="H17">
            <v>102970</v>
          </cell>
          <cell r="I17">
            <v>141990</v>
          </cell>
          <cell r="J17">
            <v>154471</v>
          </cell>
          <cell r="K17">
            <v>76993</v>
          </cell>
          <cell r="L17">
            <v>91064</v>
          </cell>
          <cell r="M17">
            <v>168400</v>
          </cell>
          <cell r="N17">
            <v>134282</v>
          </cell>
          <cell r="O17">
            <v>150000</v>
          </cell>
          <cell r="P17">
            <v>140000</v>
          </cell>
        </row>
        <row r="19">
          <cell r="D19">
            <v>182853</v>
          </cell>
          <cell r="E19">
            <v>551841</v>
          </cell>
          <cell r="F19">
            <v>638105</v>
          </cell>
          <cell r="G19">
            <v>469658</v>
          </cell>
          <cell r="H19">
            <v>463575</v>
          </cell>
          <cell r="I19">
            <v>302200</v>
          </cell>
          <cell r="J19">
            <v>312972</v>
          </cell>
          <cell r="K19">
            <v>453420</v>
          </cell>
          <cell r="L19">
            <v>363871</v>
          </cell>
          <cell r="M19">
            <v>208063</v>
          </cell>
          <cell r="N19">
            <v>163007</v>
          </cell>
          <cell r="O19">
            <v>200000</v>
          </cell>
          <cell r="P19">
            <v>200000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9A9E8-D46C-427F-8B3B-E3D898EF522B}">
  <dimension ref="A1:P38"/>
  <sheetViews>
    <sheetView tabSelected="1" workbookViewId="0">
      <selection activeCell="R33" sqref="R33"/>
    </sheetView>
  </sheetViews>
  <sheetFormatPr defaultRowHeight="15" x14ac:dyDescent="0.25"/>
  <cols>
    <col min="1" max="1" width="45.42578125" customWidth="1"/>
    <col min="4" max="4" width="13.7109375" customWidth="1"/>
    <col min="5" max="5" width="13.140625" bestFit="1" customWidth="1"/>
    <col min="6" max="7" width="13.140625" customWidth="1"/>
    <col min="8" max="8" width="13.140625" bestFit="1" customWidth="1"/>
    <col min="9" max="11" width="13.140625" customWidth="1"/>
    <col min="12" max="13" width="13.140625" bestFit="1" customWidth="1"/>
    <col min="14" max="14" width="13.140625" customWidth="1"/>
    <col min="15" max="15" width="13.140625" bestFit="1" customWidth="1"/>
    <col min="16" max="16" width="16.42578125" customWidth="1"/>
  </cols>
  <sheetData>
    <row r="1" spans="1:16" ht="15.75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6" ht="30.75" thickBot="1" x14ac:dyDescent="0.3">
      <c r="A2" s="4" t="s">
        <v>1</v>
      </c>
      <c r="B2" s="5" t="s">
        <v>2</v>
      </c>
      <c r="C2" s="6" t="s">
        <v>3</v>
      </c>
      <c r="D2" s="7" t="s">
        <v>4</v>
      </c>
      <c r="E2" s="8" t="s">
        <v>5</v>
      </c>
      <c r="F2" s="8" t="s">
        <v>6</v>
      </c>
      <c r="G2" s="7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9" t="s">
        <v>15</v>
      </c>
      <c r="P2" s="10" t="s">
        <v>16</v>
      </c>
    </row>
    <row r="3" spans="1:16" x14ac:dyDescent="0.25">
      <c r="A3" s="11" t="s">
        <v>17</v>
      </c>
      <c r="B3" s="12">
        <v>501</v>
      </c>
      <c r="C3" s="13">
        <v>1</v>
      </c>
      <c r="D3" s="14">
        <v>411683</v>
      </c>
      <c r="E3" s="14">
        <v>263460</v>
      </c>
      <c r="F3" s="14">
        <v>349725</v>
      </c>
      <c r="G3" s="15">
        <v>469152</v>
      </c>
      <c r="H3" s="16">
        <v>498623</v>
      </c>
      <c r="I3" s="16">
        <v>286184</v>
      </c>
      <c r="J3" s="16">
        <v>537233</v>
      </c>
      <c r="K3" s="16">
        <v>255369</v>
      </c>
      <c r="L3" s="17">
        <v>583789</v>
      </c>
      <c r="M3" s="18">
        <v>393740</v>
      </c>
      <c r="N3" s="18">
        <v>385132</v>
      </c>
      <c r="O3" s="18">
        <v>400000</v>
      </c>
      <c r="P3" s="19">
        <v>400000</v>
      </c>
    </row>
    <row r="4" spans="1:16" x14ac:dyDescent="0.25">
      <c r="A4" s="20" t="s">
        <v>18</v>
      </c>
      <c r="B4" s="21">
        <v>502</v>
      </c>
      <c r="C4" s="22">
        <v>2</v>
      </c>
      <c r="D4" s="23"/>
      <c r="E4" s="23"/>
      <c r="F4" s="23"/>
      <c r="G4" s="24"/>
      <c r="H4" s="25"/>
      <c r="I4" s="25"/>
      <c r="J4" s="25"/>
      <c r="K4" s="25"/>
      <c r="L4" s="26"/>
      <c r="M4" s="26"/>
      <c r="N4" s="26"/>
      <c r="O4" s="26"/>
      <c r="P4" s="19"/>
    </row>
    <row r="5" spans="1:16" x14ac:dyDescent="0.25">
      <c r="A5" s="27" t="s">
        <v>19</v>
      </c>
      <c r="B5" s="21">
        <v>503</v>
      </c>
      <c r="C5" s="22">
        <v>3</v>
      </c>
      <c r="D5" s="23">
        <v>1165100</v>
      </c>
      <c r="E5" s="23">
        <v>1132428</v>
      </c>
      <c r="F5" s="23">
        <v>1075722</v>
      </c>
      <c r="G5" s="24">
        <v>1052423</v>
      </c>
      <c r="H5" s="25">
        <v>1068808</v>
      </c>
      <c r="I5" s="25">
        <v>889762</v>
      </c>
      <c r="J5" s="25">
        <v>880957</v>
      </c>
      <c r="K5" s="25">
        <v>865978</v>
      </c>
      <c r="L5" s="26">
        <v>1092190</v>
      </c>
      <c r="M5" s="26">
        <v>970253</v>
      </c>
      <c r="N5" s="26">
        <v>933238</v>
      </c>
      <c r="O5" s="26">
        <v>1800000</v>
      </c>
      <c r="P5" s="19">
        <v>1800000</v>
      </c>
    </row>
    <row r="6" spans="1:16" x14ac:dyDescent="0.25">
      <c r="A6" s="20" t="s">
        <v>20</v>
      </c>
      <c r="B6" s="21">
        <v>504</v>
      </c>
      <c r="C6" s="22">
        <v>4</v>
      </c>
      <c r="D6" s="23"/>
      <c r="E6" s="23"/>
      <c r="F6" s="23"/>
      <c r="G6" s="24"/>
      <c r="H6" s="25"/>
      <c r="I6" s="25"/>
      <c r="J6" s="25"/>
      <c r="K6" s="25"/>
      <c r="L6" s="26"/>
      <c r="M6" s="26"/>
      <c r="N6" s="26"/>
      <c r="O6" s="26"/>
      <c r="P6" s="19"/>
    </row>
    <row r="7" spans="1:16" x14ac:dyDescent="0.25">
      <c r="A7" s="20" t="s">
        <v>21</v>
      </c>
      <c r="B7" s="21">
        <v>511</v>
      </c>
      <c r="C7" s="22">
        <v>5</v>
      </c>
      <c r="D7" s="23">
        <v>551256</v>
      </c>
      <c r="E7" s="23">
        <v>431139</v>
      </c>
      <c r="F7" s="23">
        <v>493308</v>
      </c>
      <c r="G7" s="24">
        <v>426536</v>
      </c>
      <c r="H7" s="25">
        <v>396622</v>
      </c>
      <c r="I7" s="25">
        <v>410197</v>
      </c>
      <c r="J7" s="25">
        <v>372831</v>
      </c>
      <c r="K7" s="25">
        <v>324315</v>
      </c>
      <c r="L7" s="26">
        <v>201518</v>
      </c>
      <c r="M7" s="26">
        <v>246350</v>
      </c>
      <c r="N7" s="26">
        <v>306985</v>
      </c>
      <c r="O7" s="26">
        <v>250000</v>
      </c>
      <c r="P7" s="19">
        <v>350000</v>
      </c>
    </row>
    <row r="8" spans="1:16" x14ac:dyDescent="0.25">
      <c r="A8" s="20" t="s">
        <v>22</v>
      </c>
      <c r="B8" s="21">
        <v>512</v>
      </c>
      <c r="C8" s="22">
        <v>6</v>
      </c>
      <c r="D8" s="23"/>
      <c r="E8" s="23">
        <v>2868</v>
      </c>
      <c r="F8" s="23">
        <v>4297</v>
      </c>
      <c r="G8" s="24">
        <v>16111</v>
      </c>
      <c r="H8" s="25">
        <v>19236</v>
      </c>
      <c r="I8" s="25">
        <v>26791</v>
      </c>
      <c r="J8" s="25">
        <v>26392</v>
      </c>
      <c r="K8" s="25">
        <v>6085</v>
      </c>
      <c r="L8" s="26">
        <v>14870</v>
      </c>
      <c r="M8" s="26">
        <v>56600</v>
      </c>
      <c r="N8" s="26">
        <v>30594</v>
      </c>
      <c r="O8" s="26">
        <v>50000</v>
      </c>
      <c r="P8" s="19">
        <v>50000</v>
      </c>
    </row>
    <row r="9" spans="1:16" x14ac:dyDescent="0.25">
      <c r="A9" s="20" t="s">
        <v>23</v>
      </c>
      <c r="B9" s="21">
        <v>513</v>
      </c>
      <c r="C9" s="22">
        <v>7</v>
      </c>
      <c r="D9" s="23">
        <v>935</v>
      </c>
      <c r="E9" s="23">
        <v>1233</v>
      </c>
      <c r="F9" s="23">
        <v>1544</v>
      </c>
      <c r="G9" s="24">
        <v>18975</v>
      </c>
      <c r="H9" s="25">
        <v>628</v>
      </c>
      <c r="I9" s="25">
        <v>78</v>
      </c>
      <c r="J9" s="25">
        <v>719</v>
      </c>
      <c r="K9" s="25" t="s">
        <v>24</v>
      </c>
      <c r="L9" s="26">
        <v>2675</v>
      </c>
      <c r="M9" s="26">
        <v>1392</v>
      </c>
      <c r="N9" s="26">
        <v>14952</v>
      </c>
      <c r="O9" s="26">
        <v>5000</v>
      </c>
      <c r="P9" s="19">
        <v>10000</v>
      </c>
    </row>
    <row r="10" spans="1:16" x14ac:dyDescent="0.25">
      <c r="A10" s="20" t="s">
        <v>25</v>
      </c>
      <c r="B10" s="21">
        <v>518</v>
      </c>
      <c r="C10" s="22">
        <v>8</v>
      </c>
      <c r="D10" s="23">
        <v>464522</v>
      </c>
      <c r="E10" s="23">
        <v>533496</v>
      </c>
      <c r="F10" s="23">
        <v>431336</v>
      </c>
      <c r="G10" s="24">
        <v>574207</v>
      </c>
      <c r="H10" s="25">
        <v>525990</v>
      </c>
      <c r="I10" s="25">
        <v>740285</v>
      </c>
      <c r="J10" s="25">
        <v>773601</v>
      </c>
      <c r="K10" s="25">
        <v>921875</v>
      </c>
      <c r="L10" s="26">
        <v>683403</v>
      </c>
      <c r="M10" s="26">
        <v>959811</v>
      </c>
      <c r="N10" s="26">
        <v>931712</v>
      </c>
      <c r="O10" s="26">
        <v>1000000</v>
      </c>
      <c r="P10" s="19">
        <v>1600000</v>
      </c>
    </row>
    <row r="11" spans="1:16" x14ac:dyDescent="0.25">
      <c r="A11" s="20" t="s">
        <v>26</v>
      </c>
      <c r="B11" s="21">
        <v>521</v>
      </c>
      <c r="C11" s="22">
        <v>9</v>
      </c>
      <c r="D11" s="23">
        <v>171390</v>
      </c>
      <c r="E11" s="23">
        <v>124766</v>
      </c>
      <c r="F11" s="23">
        <v>91110</v>
      </c>
      <c r="G11" s="24">
        <v>121178</v>
      </c>
      <c r="H11" s="25">
        <v>95370</v>
      </c>
      <c r="I11" s="25">
        <v>178888</v>
      </c>
      <c r="J11" s="25">
        <v>101543</v>
      </c>
      <c r="K11" s="25">
        <v>80370</v>
      </c>
      <c r="L11" s="26">
        <v>81822</v>
      </c>
      <c r="M11" s="26">
        <v>86804</v>
      </c>
      <c r="N11" s="26">
        <v>85296</v>
      </c>
      <c r="O11" s="26">
        <v>100000</v>
      </c>
      <c r="P11" s="19">
        <v>100000</v>
      </c>
    </row>
    <row r="12" spans="1:16" x14ac:dyDescent="0.25">
      <c r="A12" s="20" t="s">
        <v>27</v>
      </c>
      <c r="B12" s="21">
        <v>524</v>
      </c>
      <c r="C12" s="22">
        <v>10</v>
      </c>
      <c r="D12" s="23">
        <v>25903</v>
      </c>
      <c r="E12" s="23">
        <v>11784</v>
      </c>
      <c r="F12" s="23"/>
      <c r="G12" s="24">
        <v>10271</v>
      </c>
      <c r="H12" s="25">
        <v>1322</v>
      </c>
      <c r="I12" s="25">
        <v>27744</v>
      </c>
      <c r="J12" s="25">
        <v>792</v>
      </c>
      <c r="K12" s="25">
        <v>59</v>
      </c>
      <c r="L12" s="26"/>
      <c r="M12" s="26">
        <v>913</v>
      </c>
      <c r="N12" s="26"/>
      <c r="O12" s="26"/>
      <c r="P12" s="19">
        <v>0</v>
      </c>
    </row>
    <row r="13" spans="1:16" x14ac:dyDescent="0.25">
      <c r="A13" s="20" t="s">
        <v>28</v>
      </c>
      <c r="B13" s="21">
        <v>525</v>
      </c>
      <c r="C13" s="22">
        <v>11</v>
      </c>
      <c r="D13" s="23">
        <v>834</v>
      </c>
      <c r="E13" s="23"/>
      <c r="F13" s="23">
        <v>161</v>
      </c>
      <c r="G13" s="24">
        <v>349</v>
      </c>
      <c r="H13" s="25">
        <v>32</v>
      </c>
      <c r="I13" s="25">
        <v>17</v>
      </c>
      <c r="J13" s="25">
        <v>576</v>
      </c>
      <c r="K13" s="25" t="s">
        <v>24</v>
      </c>
      <c r="L13" s="26">
        <v>83</v>
      </c>
      <c r="M13" s="26">
        <v>77</v>
      </c>
      <c r="N13" s="26">
        <v>387</v>
      </c>
      <c r="O13" s="26"/>
      <c r="P13" s="19">
        <v>500</v>
      </c>
    </row>
    <row r="14" spans="1:16" x14ac:dyDescent="0.25">
      <c r="A14" s="20" t="s">
        <v>29</v>
      </c>
      <c r="B14" s="21">
        <v>527</v>
      </c>
      <c r="C14" s="22">
        <v>12</v>
      </c>
      <c r="D14" s="23">
        <v>38774</v>
      </c>
      <c r="E14" s="23">
        <v>51364</v>
      </c>
      <c r="F14" s="23">
        <v>46273</v>
      </c>
      <c r="G14" s="24">
        <v>64857</v>
      </c>
      <c r="H14" s="25">
        <v>73492</v>
      </c>
      <c r="I14" s="25">
        <v>75581</v>
      </c>
      <c r="J14" s="25">
        <v>122606</v>
      </c>
      <c r="K14" s="25">
        <v>146456</v>
      </c>
      <c r="L14" s="26">
        <v>274665</v>
      </c>
      <c r="M14" s="26">
        <v>312844</v>
      </c>
      <c r="N14" s="26">
        <v>282940</v>
      </c>
      <c r="O14" s="26">
        <v>300000</v>
      </c>
      <c r="P14" s="19">
        <v>300000</v>
      </c>
    </row>
    <row r="15" spans="1:16" x14ac:dyDescent="0.25">
      <c r="A15" s="20" t="s">
        <v>30</v>
      </c>
      <c r="B15" s="21">
        <v>528</v>
      </c>
      <c r="C15" s="22">
        <v>13</v>
      </c>
      <c r="D15" s="23"/>
      <c r="E15" s="23"/>
      <c r="F15" s="23"/>
      <c r="G15" s="24"/>
      <c r="H15" s="25"/>
      <c r="I15" s="25" t="s">
        <v>24</v>
      </c>
      <c r="J15" s="25"/>
      <c r="K15" s="25" t="s">
        <v>24</v>
      </c>
      <c r="L15" s="26"/>
      <c r="M15" s="26"/>
      <c r="N15" s="26"/>
      <c r="O15" s="26"/>
      <c r="P15" s="19"/>
    </row>
    <row r="16" spans="1:16" x14ac:dyDescent="0.25">
      <c r="A16" s="27" t="s">
        <v>31</v>
      </c>
      <c r="B16" s="21"/>
      <c r="C16" s="22">
        <v>14</v>
      </c>
      <c r="D16" s="23"/>
      <c r="E16" s="23"/>
      <c r="F16" s="23"/>
      <c r="G16" s="24"/>
      <c r="H16" s="25"/>
      <c r="I16" s="25"/>
      <c r="J16" s="25"/>
      <c r="K16" s="25"/>
      <c r="L16" s="26"/>
      <c r="M16" s="26" t="s">
        <v>24</v>
      </c>
      <c r="N16" s="26"/>
      <c r="O16" s="26"/>
      <c r="P16" s="19"/>
    </row>
    <row r="17" spans="1:16" x14ac:dyDescent="0.25">
      <c r="A17" s="20" t="s">
        <v>32</v>
      </c>
      <c r="B17" s="21">
        <v>549</v>
      </c>
      <c r="C17" s="22">
        <v>15</v>
      </c>
      <c r="D17" s="23">
        <v>26452</v>
      </c>
      <c r="E17" s="23">
        <v>45318</v>
      </c>
      <c r="F17" s="23">
        <v>51601</v>
      </c>
      <c r="G17" s="24">
        <v>86776</v>
      </c>
      <c r="H17" s="25">
        <v>102970</v>
      </c>
      <c r="I17" s="25">
        <v>141990</v>
      </c>
      <c r="J17" s="25">
        <v>154471</v>
      </c>
      <c r="K17" s="25">
        <v>76993</v>
      </c>
      <c r="L17" s="26">
        <v>91064</v>
      </c>
      <c r="M17" s="26">
        <v>168400</v>
      </c>
      <c r="N17" s="26">
        <v>134282</v>
      </c>
      <c r="O17" s="26">
        <v>150000</v>
      </c>
      <c r="P17" s="19">
        <v>140000</v>
      </c>
    </row>
    <row r="18" spans="1:16" x14ac:dyDescent="0.25">
      <c r="A18" s="20" t="s">
        <v>33</v>
      </c>
      <c r="B18" s="21">
        <v>551</v>
      </c>
      <c r="C18" s="22">
        <v>16</v>
      </c>
      <c r="D18" s="23">
        <v>2396459</v>
      </c>
      <c r="E18" s="23">
        <v>2532626</v>
      </c>
      <c r="F18" s="23">
        <v>2363053</v>
      </c>
      <c r="G18" s="24">
        <v>2348352</v>
      </c>
      <c r="H18" s="25">
        <v>2348352</v>
      </c>
      <c r="I18" s="25">
        <v>2351556</v>
      </c>
      <c r="J18" s="25">
        <v>2356020</v>
      </c>
      <c r="K18" s="25">
        <v>2427648</v>
      </c>
      <c r="L18" s="26">
        <v>2430588</v>
      </c>
      <c r="M18" s="26">
        <v>3126144</v>
      </c>
      <c r="N18" s="26">
        <v>3513144</v>
      </c>
      <c r="O18" s="26">
        <v>3150000</v>
      </c>
      <c r="P18" s="19">
        <v>3550000</v>
      </c>
    </row>
    <row r="19" spans="1:16" x14ac:dyDescent="0.25">
      <c r="A19" s="27" t="s">
        <v>34</v>
      </c>
      <c r="B19" s="21">
        <v>558</v>
      </c>
      <c r="C19" s="22">
        <v>17</v>
      </c>
      <c r="D19" s="23">
        <v>182853</v>
      </c>
      <c r="E19" s="23">
        <v>551841</v>
      </c>
      <c r="F19" s="23">
        <v>638105</v>
      </c>
      <c r="G19" s="24">
        <v>469658</v>
      </c>
      <c r="H19" s="25">
        <v>463575</v>
      </c>
      <c r="I19" s="25">
        <v>302200</v>
      </c>
      <c r="J19" s="25">
        <v>312972</v>
      </c>
      <c r="K19" s="25">
        <v>453420</v>
      </c>
      <c r="L19" s="26">
        <v>363871</v>
      </c>
      <c r="M19" s="26">
        <v>208063</v>
      </c>
      <c r="N19" s="26">
        <v>163007</v>
      </c>
      <c r="O19" s="26">
        <v>200000</v>
      </c>
      <c r="P19" s="19">
        <v>200000</v>
      </c>
    </row>
    <row r="20" spans="1:16" ht="30" x14ac:dyDescent="0.25">
      <c r="A20" s="28" t="s">
        <v>35</v>
      </c>
      <c r="B20" s="29"/>
      <c r="C20" s="30">
        <v>18</v>
      </c>
      <c r="D20" s="31">
        <f>SUM(D3:D19)</f>
        <v>5436161</v>
      </c>
      <c r="E20" s="32">
        <f>SUM(E3:E19)</f>
        <v>5682323</v>
      </c>
      <c r="F20" s="32">
        <f>SUM(F3:F19)</f>
        <v>5546235</v>
      </c>
      <c r="G20" s="33">
        <v>5658845</v>
      </c>
      <c r="H20" s="34">
        <v>5595020</v>
      </c>
      <c r="I20" s="34">
        <v>5431273</v>
      </c>
      <c r="J20" s="34">
        <v>5640713</v>
      </c>
      <c r="K20" s="34">
        <v>5558568</v>
      </c>
      <c r="L20" s="35">
        <v>5820538</v>
      </c>
      <c r="M20" s="35">
        <v>6531391</v>
      </c>
      <c r="N20" s="35">
        <f>SUM(N3:N19)</f>
        <v>6781669</v>
      </c>
      <c r="O20" s="35">
        <v>7405000</v>
      </c>
      <c r="P20" s="36">
        <f>SUM(P3:P19)</f>
        <v>8500500</v>
      </c>
    </row>
    <row r="21" spans="1:16" x14ac:dyDescent="0.25">
      <c r="A21" s="27" t="s">
        <v>36</v>
      </c>
      <c r="B21" s="21">
        <v>601</v>
      </c>
      <c r="C21" s="22">
        <v>19</v>
      </c>
      <c r="D21" s="23"/>
      <c r="E21" s="23"/>
      <c r="F21" s="23"/>
      <c r="G21" s="24"/>
      <c r="H21" s="25"/>
      <c r="I21" s="25"/>
      <c r="J21" s="25"/>
      <c r="K21" s="25"/>
      <c r="L21" s="26"/>
      <c r="M21" s="26"/>
      <c r="N21" s="26"/>
      <c r="O21" s="26"/>
      <c r="P21" s="19"/>
    </row>
    <row r="22" spans="1:16" x14ac:dyDescent="0.25">
      <c r="A22" s="27" t="s">
        <v>37</v>
      </c>
      <c r="B22" s="21">
        <v>602</v>
      </c>
      <c r="C22" s="22">
        <v>20</v>
      </c>
      <c r="D22" s="23">
        <v>357163</v>
      </c>
      <c r="E22" s="23">
        <v>328860</v>
      </c>
      <c r="F22" s="23">
        <v>288270</v>
      </c>
      <c r="G22" s="24">
        <v>316450</v>
      </c>
      <c r="H22" s="25">
        <v>335010</v>
      </c>
      <c r="I22" s="25">
        <v>354725</v>
      </c>
      <c r="J22" s="25">
        <v>338720</v>
      </c>
      <c r="K22" s="25">
        <v>121017</v>
      </c>
      <c r="L22" s="26">
        <v>136910</v>
      </c>
      <c r="M22" s="26">
        <v>262570</v>
      </c>
      <c r="N22" s="26">
        <v>283425</v>
      </c>
      <c r="O22" s="26">
        <v>250000</v>
      </c>
      <c r="P22" s="19">
        <v>320000</v>
      </c>
    </row>
    <row r="23" spans="1:16" x14ac:dyDescent="0.25">
      <c r="A23" s="27" t="s">
        <v>38</v>
      </c>
      <c r="B23" s="21">
        <v>603</v>
      </c>
      <c r="C23" s="22">
        <v>21</v>
      </c>
      <c r="D23" s="23">
        <v>30703</v>
      </c>
      <c r="E23" s="23">
        <v>30703</v>
      </c>
      <c r="F23" s="23">
        <v>30703</v>
      </c>
      <c r="G23" s="24">
        <v>30703</v>
      </c>
      <c r="H23" s="25">
        <v>30703</v>
      </c>
      <c r="I23" s="25">
        <v>30703</v>
      </c>
      <c r="J23" s="25">
        <v>30814</v>
      </c>
      <c r="K23" s="25">
        <v>30921</v>
      </c>
      <c r="L23" s="26">
        <v>30968</v>
      </c>
      <c r="M23" s="26">
        <v>31038</v>
      </c>
      <c r="N23" s="26">
        <v>31440</v>
      </c>
      <c r="O23" s="26">
        <v>35000</v>
      </c>
      <c r="P23" s="19">
        <v>0</v>
      </c>
    </row>
    <row r="24" spans="1:16" x14ac:dyDescent="0.25">
      <c r="A24" s="27" t="s">
        <v>39</v>
      </c>
      <c r="B24" s="21">
        <v>604</v>
      </c>
      <c r="C24" s="22">
        <v>22</v>
      </c>
      <c r="D24" s="23"/>
      <c r="E24" s="23"/>
      <c r="F24" s="23"/>
      <c r="G24" s="24"/>
      <c r="H24" s="25"/>
      <c r="I24" s="25"/>
      <c r="J24" s="25"/>
      <c r="K24" s="25"/>
      <c r="L24" s="26"/>
      <c r="M24" s="26"/>
      <c r="N24" s="26"/>
      <c r="O24" s="26"/>
      <c r="P24" s="19"/>
    </row>
    <row r="25" spans="1:16" x14ac:dyDescent="0.25">
      <c r="A25" s="27" t="s">
        <v>40</v>
      </c>
      <c r="B25" s="21">
        <v>609</v>
      </c>
      <c r="C25" s="22">
        <v>23</v>
      </c>
      <c r="D25" s="23">
        <v>99750</v>
      </c>
      <c r="E25" s="23">
        <v>109200</v>
      </c>
      <c r="F25" s="23">
        <v>117350</v>
      </c>
      <c r="G25" s="24">
        <v>117000</v>
      </c>
      <c r="H25" s="25">
        <v>110850</v>
      </c>
      <c r="I25" s="25">
        <v>103650</v>
      </c>
      <c r="J25" s="25">
        <v>94680</v>
      </c>
      <c r="K25" s="25">
        <v>40950</v>
      </c>
      <c r="L25" s="26">
        <v>54150</v>
      </c>
      <c r="M25" s="26">
        <v>84250</v>
      </c>
      <c r="N25" s="26">
        <v>97000</v>
      </c>
      <c r="O25" s="26">
        <v>80000</v>
      </c>
      <c r="P25" s="19">
        <v>190000</v>
      </c>
    </row>
    <row r="26" spans="1:16" x14ac:dyDescent="0.25">
      <c r="A26" s="27" t="s">
        <v>41</v>
      </c>
      <c r="B26" s="21">
        <v>644</v>
      </c>
      <c r="C26" s="22">
        <v>24</v>
      </c>
      <c r="D26" s="23"/>
      <c r="E26" s="23"/>
      <c r="F26" s="23"/>
      <c r="G26" s="24"/>
      <c r="H26" s="25"/>
      <c r="I26" s="25"/>
      <c r="J26" s="25"/>
      <c r="K26" s="25"/>
      <c r="L26" s="26"/>
      <c r="M26" s="26"/>
      <c r="N26" s="26"/>
      <c r="O26" s="26"/>
      <c r="P26" s="19"/>
    </row>
    <row r="27" spans="1:16" x14ac:dyDescent="0.25">
      <c r="A27" s="27" t="s">
        <v>42</v>
      </c>
      <c r="B27" s="21">
        <v>663</v>
      </c>
      <c r="C27" s="22">
        <v>25</v>
      </c>
      <c r="D27" s="23"/>
      <c r="E27" s="23"/>
      <c r="F27" s="23"/>
      <c r="G27" s="24"/>
      <c r="H27" s="25"/>
      <c r="I27" s="25"/>
      <c r="J27" s="25"/>
      <c r="K27" s="25"/>
      <c r="L27" s="26"/>
      <c r="M27" s="26"/>
      <c r="N27" s="26"/>
      <c r="O27" s="26"/>
      <c r="P27" s="19"/>
    </row>
    <row r="28" spans="1:16" x14ac:dyDescent="0.25">
      <c r="A28" s="27" t="s">
        <v>43</v>
      </c>
      <c r="B28" s="21">
        <v>648</v>
      </c>
      <c r="C28" s="22">
        <v>26</v>
      </c>
      <c r="D28" s="23">
        <v>4652</v>
      </c>
      <c r="E28" s="23">
        <v>8556</v>
      </c>
      <c r="F28" s="23">
        <v>85000</v>
      </c>
      <c r="G28" s="24">
        <v>33481</v>
      </c>
      <c r="H28" s="25">
        <v>2510</v>
      </c>
      <c r="I28" s="25">
        <v>119342</v>
      </c>
      <c r="J28" s="25">
        <v>49913</v>
      </c>
      <c r="K28" s="25">
        <v>161092</v>
      </c>
      <c r="L28" s="26">
        <v>242518</v>
      </c>
      <c r="M28" s="26">
        <v>54155</v>
      </c>
      <c r="N28" s="26">
        <v>18732</v>
      </c>
      <c r="O28" s="26"/>
      <c r="P28" s="19">
        <v>0</v>
      </c>
    </row>
    <row r="29" spans="1:16" x14ac:dyDescent="0.25">
      <c r="A29" s="27" t="s">
        <v>44</v>
      </c>
      <c r="B29" s="21">
        <v>649</v>
      </c>
      <c r="C29" s="22">
        <v>27</v>
      </c>
      <c r="D29" s="23">
        <v>25468</v>
      </c>
      <c r="E29" s="23">
        <v>44475</v>
      </c>
      <c r="F29" s="23">
        <v>13577</v>
      </c>
      <c r="G29" s="24">
        <v>15533</v>
      </c>
      <c r="H29" s="25">
        <v>22322</v>
      </c>
      <c r="I29" s="25">
        <v>7789</v>
      </c>
      <c r="J29" s="25">
        <v>57000</v>
      </c>
      <c r="K29" s="25">
        <v>47878</v>
      </c>
      <c r="L29" s="26">
        <v>237684</v>
      </c>
      <c r="M29" s="26">
        <v>70669</v>
      </c>
      <c r="N29" s="26">
        <v>77233</v>
      </c>
      <c r="O29" s="26">
        <v>90000</v>
      </c>
      <c r="P29" s="19">
        <v>0</v>
      </c>
    </row>
    <row r="30" spans="1:16" x14ac:dyDescent="0.25">
      <c r="A30" s="27" t="s">
        <v>45</v>
      </c>
      <c r="B30" s="21" t="s">
        <v>46</v>
      </c>
      <c r="C30" s="22">
        <v>28</v>
      </c>
      <c r="D30" s="23"/>
      <c r="E30" s="23"/>
      <c r="F30" s="23"/>
      <c r="G30" s="24"/>
      <c r="H30" s="25"/>
      <c r="I30" s="25"/>
      <c r="J30" s="25"/>
      <c r="K30" s="25"/>
      <c r="L30" s="26"/>
      <c r="M30" s="26"/>
      <c r="N30" s="26"/>
      <c r="O30" s="26"/>
      <c r="P30" s="19"/>
    </row>
    <row r="31" spans="1:16" x14ac:dyDescent="0.25">
      <c r="A31" s="27" t="s">
        <v>47</v>
      </c>
      <c r="B31" s="21">
        <v>662</v>
      </c>
      <c r="C31" s="22">
        <v>29</v>
      </c>
      <c r="D31" s="23"/>
      <c r="E31" s="23"/>
      <c r="F31" s="23"/>
      <c r="G31" s="24">
        <v>1137</v>
      </c>
      <c r="H31" s="25"/>
      <c r="I31" s="25"/>
      <c r="J31" s="25">
        <v>1167</v>
      </c>
      <c r="K31" s="25">
        <v>1336</v>
      </c>
      <c r="L31" s="26">
        <v>746</v>
      </c>
      <c r="M31" s="26">
        <v>503</v>
      </c>
      <c r="N31" s="26"/>
      <c r="O31" s="26"/>
      <c r="P31" s="19">
        <v>600</v>
      </c>
    </row>
    <row r="32" spans="1:16" ht="15.75" thickBot="1" x14ac:dyDescent="0.3">
      <c r="A32" s="37" t="s">
        <v>48</v>
      </c>
      <c r="B32" s="38">
        <v>672</v>
      </c>
      <c r="C32" s="39">
        <v>30</v>
      </c>
      <c r="D32" s="40">
        <v>5049750</v>
      </c>
      <c r="E32" s="41">
        <v>5331000</v>
      </c>
      <c r="F32" s="41">
        <v>5122500</v>
      </c>
      <c r="G32" s="42">
        <v>5200500</v>
      </c>
      <c r="H32" s="43">
        <v>5185000</v>
      </c>
      <c r="I32" s="43">
        <v>5104000</v>
      </c>
      <c r="J32" s="43">
        <v>5151000</v>
      </c>
      <c r="K32" s="43">
        <v>5179000</v>
      </c>
      <c r="L32" s="44">
        <v>5145500</v>
      </c>
      <c r="M32" s="44">
        <v>6125401</v>
      </c>
      <c r="N32" s="44">
        <v>6395482</v>
      </c>
      <c r="O32" s="44">
        <v>6950000</v>
      </c>
      <c r="P32" s="19">
        <v>7989900</v>
      </c>
    </row>
    <row r="33" spans="1:16" ht="30.75" thickBot="1" x14ac:dyDescent="0.3">
      <c r="A33" s="45" t="s">
        <v>49</v>
      </c>
      <c r="B33" s="5"/>
      <c r="C33" s="6">
        <v>31</v>
      </c>
      <c r="D33" s="46">
        <f>SUM(D21:D32)</f>
        <v>5567486</v>
      </c>
      <c r="E33" s="47">
        <f>SUM(E21:E32)</f>
        <v>5852794</v>
      </c>
      <c r="F33" s="47">
        <f>SUM(F21:F32)</f>
        <v>5657400</v>
      </c>
      <c r="G33" s="48">
        <v>5714804</v>
      </c>
      <c r="H33" s="49">
        <v>5686395</v>
      </c>
      <c r="I33" s="49">
        <v>5720209</v>
      </c>
      <c r="J33" s="49">
        <v>5723294</v>
      </c>
      <c r="K33" s="49">
        <v>5582194</v>
      </c>
      <c r="L33" s="50">
        <v>5848476</v>
      </c>
      <c r="M33" s="50">
        <v>6628586</v>
      </c>
      <c r="N33" s="50">
        <f>SUM(N22:N32)</f>
        <v>6903312</v>
      </c>
      <c r="O33" s="50">
        <v>7405000</v>
      </c>
      <c r="P33" s="51">
        <f>SUM(P21:P32)</f>
        <v>8500500</v>
      </c>
    </row>
    <row r="34" spans="1:16" ht="30.75" thickBot="1" x14ac:dyDescent="0.3">
      <c r="A34" s="52" t="s">
        <v>50</v>
      </c>
      <c r="B34" s="53"/>
      <c r="C34" s="54">
        <v>32</v>
      </c>
      <c r="D34" s="55">
        <f>SUM(D33-D20)</f>
        <v>131325</v>
      </c>
      <c r="E34" s="14">
        <f>SUM(E33-E20)</f>
        <v>170471</v>
      </c>
      <c r="F34" s="14">
        <f>SUM(F33-F20)</f>
        <v>111165</v>
      </c>
      <c r="G34" s="15">
        <v>55959</v>
      </c>
      <c r="H34" s="16">
        <v>91375</v>
      </c>
      <c r="I34" s="16">
        <v>288936</v>
      </c>
      <c r="J34" s="16">
        <v>82581</v>
      </c>
      <c r="K34" s="16">
        <v>23626</v>
      </c>
      <c r="L34" s="17">
        <v>27938</v>
      </c>
      <c r="M34" s="56">
        <v>97195</v>
      </c>
      <c r="N34" s="56">
        <f>SUM(N33-N20)</f>
        <v>121643</v>
      </c>
      <c r="O34" s="56">
        <v>0</v>
      </c>
      <c r="P34" s="51">
        <f>SUM(P33-P20)</f>
        <v>0</v>
      </c>
    </row>
    <row r="35" spans="1:16" x14ac:dyDescent="0.25">
      <c r="A35" s="57" t="s">
        <v>51</v>
      </c>
      <c r="B35" s="58">
        <v>591</v>
      </c>
      <c r="C35" s="59">
        <v>33</v>
      </c>
      <c r="D35" s="60"/>
      <c r="E35" s="14"/>
      <c r="F35" s="14"/>
      <c r="G35" s="24"/>
      <c r="H35" s="25">
        <v>0</v>
      </c>
      <c r="I35" s="25">
        <v>0</v>
      </c>
      <c r="J35" s="25">
        <v>0</v>
      </c>
      <c r="K35" s="25">
        <v>0</v>
      </c>
      <c r="L35" s="26">
        <v>0</v>
      </c>
      <c r="M35" s="17">
        <v>0</v>
      </c>
      <c r="N35" s="17"/>
      <c r="O35" s="17"/>
      <c r="P35" s="17"/>
    </row>
    <row r="36" spans="1:16" ht="30" thickBot="1" x14ac:dyDescent="0.3">
      <c r="A36" s="61" t="s">
        <v>52</v>
      </c>
      <c r="B36" s="62"/>
      <c r="C36" s="63">
        <v>34</v>
      </c>
      <c r="D36" s="64">
        <v>131325</v>
      </c>
      <c r="E36" s="65">
        <v>170471</v>
      </c>
      <c r="F36" s="65">
        <v>111165</v>
      </c>
      <c r="G36" s="66">
        <v>55959</v>
      </c>
      <c r="H36" s="67">
        <v>91375</v>
      </c>
      <c r="I36" s="67">
        <v>288936</v>
      </c>
      <c r="J36" s="67">
        <v>82581</v>
      </c>
      <c r="K36" s="67">
        <v>23626</v>
      </c>
      <c r="L36" s="68">
        <v>27938</v>
      </c>
      <c r="M36" s="68">
        <v>97195</v>
      </c>
      <c r="N36" s="68">
        <v>121643</v>
      </c>
      <c r="O36" s="68"/>
      <c r="P36" s="68"/>
    </row>
    <row r="37" spans="1:16" x14ac:dyDescent="0.25">
      <c r="K37" t="s">
        <v>53</v>
      </c>
      <c r="L37" t="s">
        <v>54</v>
      </c>
      <c r="M37" s="69">
        <v>882247</v>
      </c>
      <c r="N37" s="70">
        <v>1134492</v>
      </c>
    </row>
    <row r="38" spans="1:16" x14ac:dyDescent="0.25">
      <c r="K38" t="s">
        <v>55</v>
      </c>
      <c r="L38" s="71"/>
      <c r="M38" s="72">
        <f>SUM(M32-M37)</f>
        <v>5243154</v>
      </c>
      <c r="N38" s="72">
        <f>SUM(N32-N37)</f>
        <v>5260990</v>
      </c>
    </row>
  </sheetData>
  <mergeCells count="1">
    <mergeCell ref="A1:P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94BF4-45B8-4E5C-AB2A-56A35B0DFD02}">
  <dimension ref="A1:P38"/>
  <sheetViews>
    <sheetView topLeftCell="A34" workbookViewId="0">
      <selection activeCell="A101" sqref="A101"/>
    </sheetView>
  </sheetViews>
  <sheetFormatPr defaultRowHeight="15" x14ac:dyDescent="0.25"/>
  <cols>
    <col min="1" max="1" width="45.42578125" customWidth="1"/>
    <col min="4" max="4" width="13.7109375" customWidth="1"/>
    <col min="5" max="5" width="13.140625" bestFit="1" customWidth="1"/>
    <col min="6" max="7" width="13.140625" customWidth="1"/>
    <col min="8" max="8" width="13.140625" bestFit="1" customWidth="1"/>
    <col min="9" max="11" width="13.140625" customWidth="1"/>
    <col min="12" max="13" width="13.140625" bestFit="1" customWidth="1"/>
    <col min="14" max="14" width="13.140625" customWidth="1"/>
    <col min="15" max="15" width="13.140625" bestFit="1" customWidth="1"/>
    <col min="16" max="16" width="13.7109375" customWidth="1"/>
  </cols>
  <sheetData>
    <row r="1" spans="1:16" ht="15.75" thickBot="1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6" ht="30.75" thickBot="1" x14ac:dyDescent="0.3">
      <c r="A2" s="4" t="s">
        <v>1</v>
      </c>
      <c r="B2" s="5" t="s">
        <v>2</v>
      </c>
      <c r="C2" s="6" t="s">
        <v>3</v>
      </c>
      <c r="D2" s="7" t="s">
        <v>4</v>
      </c>
      <c r="E2" s="8" t="s">
        <v>5</v>
      </c>
      <c r="F2" s="8" t="s">
        <v>6</v>
      </c>
      <c r="G2" s="7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9" t="s">
        <v>15</v>
      </c>
      <c r="P2" s="10" t="s">
        <v>16</v>
      </c>
    </row>
    <row r="3" spans="1:16" x14ac:dyDescent="0.25">
      <c r="A3" s="11" t="s">
        <v>17</v>
      </c>
      <c r="B3" s="12">
        <v>501</v>
      </c>
      <c r="C3" s="13">
        <v>1</v>
      </c>
      <c r="D3" s="14">
        <v>411683</v>
      </c>
      <c r="E3" s="14">
        <v>263460</v>
      </c>
      <c r="F3" s="14">
        <v>349725</v>
      </c>
      <c r="G3" s="15">
        <v>469152</v>
      </c>
      <c r="H3" s="16">
        <v>498623</v>
      </c>
      <c r="I3" s="16">
        <v>286184</v>
      </c>
      <c r="J3" s="16">
        <v>537233</v>
      </c>
      <c r="K3" s="16">
        <v>255369</v>
      </c>
      <c r="L3" s="17">
        <v>583789</v>
      </c>
      <c r="M3" s="18">
        <v>393740</v>
      </c>
      <c r="N3" s="18">
        <v>385132</v>
      </c>
      <c r="O3" s="18">
        <v>400000</v>
      </c>
      <c r="P3" s="19">
        <v>400000</v>
      </c>
    </row>
    <row r="4" spans="1:16" x14ac:dyDescent="0.25">
      <c r="A4" s="20" t="s">
        <v>18</v>
      </c>
      <c r="B4" s="21">
        <v>502</v>
      </c>
      <c r="C4" s="22">
        <v>2</v>
      </c>
      <c r="D4" s="23"/>
      <c r="E4" s="23"/>
      <c r="F4" s="23"/>
      <c r="G4" s="24"/>
      <c r="H4" s="25"/>
      <c r="I4" s="25"/>
      <c r="J4" s="25"/>
      <c r="K4" s="25"/>
      <c r="L4" s="26"/>
      <c r="M4" s="26"/>
      <c r="N4" s="26"/>
      <c r="O4" s="26"/>
      <c r="P4" s="19"/>
    </row>
    <row r="5" spans="1:16" x14ac:dyDescent="0.25">
      <c r="A5" s="27" t="s">
        <v>19</v>
      </c>
      <c r="B5" s="21">
        <v>503</v>
      </c>
      <c r="C5" s="22">
        <v>3</v>
      </c>
      <c r="D5" s="23">
        <v>1165100</v>
      </c>
      <c r="E5" s="23">
        <v>1132428</v>
      </c>
      <c r="F5" s="23">
        <v>1075722</v>
      </c>
      <c r="G5" s="24">
        <v>1052423</v>
      </c>
      <c r="H5" s="25">
        <v>1068808</v>
      </c>
      <c r="I5" s="25">
        <v>889762</v>
      </c>
      <c r="J5" s="25">
        <v>880957</v>
      </c>
      <c r="K5" s="25">
        <v>865978</v>
      </c>
      <c r="L5" s="26">
        <v>1092190</v>
      </c>
      <c r="M5" s="26">
        <v>970253</v>
      </c>
      <c r="N5" s="26">
        <v>933238</v>
      </c>
      <c r="O5" s="26">
        <v>1800000</v>
      </c>
      <c r="P5" s="19">
        <v>1800000</v>
      </c>
    </row>
    <row r="6" spans="1:16" x14ac:dyDescent="0.25">
      <c r="A6" s="20" t="s">
        <v>20</v>
      </c>
      <c r="B6" s="21">
        <v>504</v>
      </c>
      <c r="C6" s="22">
        <v>4</v>
      </c>
      <c r="D6" s="23"/>
      <c r="E6" s="23"/>
      <c r="F6" s="23"/>
      <c r="G6" s="24"/>
      <c r="H6" s="25"/>
      <c r="I6" s="25"/>
      <c r="J6" s="25"/>
      <c r="K6" s="25"/>
      <c r="L6" s="26"/>
      <c r="M6" s="26"/>
      <c r="N6" s="26"/>
      <c r="O6" s="26"/>
      <c r="P6" s="19"/>
    </row>
    <row r="7" spans="1:16" x14ac:dyDescent="0.25">
      <c r="A7" s="20" t="s">
        <v>21</v>
      </c>
      <c r="B7" s="21">
        <v>511</v>
      </c>
      <c r="C7" s="22">
        <v>5</v>
      </c>
      <c r="D7" s="23">
        <v>551256</v>
      </c>
      <c r="E7" s="23">
        <v>431139</v>
      </c>
      <c r="F7" s="23">
        <v>493308</v>
      </c>
      <c r="G7" s="24">
        <v>426536</v>
      </c>
      <c r="H7" s="25">
        <v>396622</v>
      </c>
      <c r="I7" s="25">
        <v>410197</v>
      </c>
      <c r="J7" s="25">
        <v>372831</v>
      </c>
      <c r="K7" s="25">
        <v>324315</v>
      </c>
      <c r="L7" s="26">
        <v>201518</v>
      </c>
      <c r="M7" s="26">
        <v>246350</v>
      </c>
      <c r="N7" s="26">
        <v>306985</v>
      </c>
      <c r="O7" s="26">
        <v>250000</v>
      </c>
      <c r="P7" s="19">
        <v>350000</v>
      </c>
    </row>
    <row r="8" spans="1:16" x14ac:dyDescent="0.25">
      <c r="A8" s="20" t="s">
        <v>22</v>
      </c>
      <c r="B8" s="21">
        <v>512</v>
      </c>
      <c r="C8" s="22">
        <v>6</v>
      </c>
      <c r="D8" s="23"/>
      <c r="E8" s="23">
        <v>2868</v>
      </c>
      <c r="F8" s="23">
        <v>4297</v>
      </c>
      <c r="G8" s="24">
        <v>16111</v>
      </c>
      <c r="H8" s="25">
        <v>19236</v>
      </c>
      <c r="I8" s="25">
        <v>26791</v>
      </c>
      <c r="J8" s="25">
        <v>26392</v>
      </c>
      <c r="K8" s="25">
        <v>6085</v>
      </c>
      <c r="L8" s="26">
        <v>14870</v>
      </c>
      <c r="M8" s="26">
        <v>56600</v>
      </c>
      <c r="N8" s="26">
        <v>30594</v>
      </c>
      <c r="O8" s="26">
        <v>50000</v>
      </c>
      <c r="P8" s="19">
        <v>50000</v>
      </c>
    </row>
    <row r="9" spans="1:16" x14ac:dyDescent="0.25">
      <c r="A9" s="20" t="s">
        <v>23</v>
      </c>
      <c r="B9" s="21">
        <v>513</v>
      </c>
      <c r="C9" s="22">
        <v>7</v>
      </c>
      <c r="D9" s="23">
        <v>935</v>
      </c>
      <c r="E9" s="23">
        <v>1233</v>
      </c>
      <c r="F9" s="23">
        <v>1544</v>
      </c>
      <c r="G9" s="24">
        <v>18975</v>
      </c>
      <c r="H9" s="25">
        <v>628</v>
      </c>
      <c r="I9" s="25">
        <v>78</v>
      </c>
      <c r="J9" s="25">
        <v>719</v>
      </c>
      <c r="K9" s="25" t="s">
        <v>24</v>
      </c>
      <c r="L9" s="26">
        <v>2675</v>
      </c>
      <c r="M9" s="26">
        <v>1392</v>
      </c>
      <c r="N9" s="26">
        <v>14952</v>
      </c>
      <c r="O9" s="26">
        <v>5000</v>
      </c>
      <c r="P9" s="19">
        <v>10000</v>
      </c>
    </row>
    <row r="10" spans="1:16" x14ac:dyDescent="0.25">
      <c r="A10" s="20" t="s">
        <v>25</v>
      </c>
      <c r="B10" s="21">
        <v>518</v>
      </c>
      <c r="C10" s="22">
        <v>8</v>
      </c>
      <c r="D10" s="23">
        <v>464522</v>
      </c>
      <c r="E10" s="23">
        <v>533496</v>
      </c>
      <c r="F10" s="23">
        <v>431336</v>
      </c>
      <c r="G10" s="24">
        <v>574207</v>
      </c>
      <c r="H10" s="25">
        <v>525990</v>
      </c>
      <c r="I10" s="25">
        <v>740285</v>
      </c>
      <c r="J10" s="25">
        <v>773601</v>
      </c>
      <c r="K10" s="25">
        <v>921875</v>
      </c>
      <c r="L10" s="26">
        <v>683403</v>
      </c>
      <c r="M10" s="26">
        <v>959811</v>
      </c>
      <c r="N10" s="26">
        <v>931712</v>
      </c>
      <c r="O10" s="26">
        <v>1000000</v>
      </c>
      <c r="P10" s="19">
        <v>1600000</v>
      </c>
    </row>
    <row r="11" spans="1:16" x14ac:dyDescent="0.25">
      <c r="A11" s="20" t="s">
        <v>26</v>
      </c>
      <c r="B11" s="21">
        <v>521</v>
      </c>
      <c r="C11" s="22">
        <v>9</v>
      </c>
      <c r="D11" s="23">
        <v>171390</v>
      </c>
      <c r="E11" s="23">
        <v>124766</v>
      </c>
      <c r="F11" s="23">
        <v>91110</v>
      </c>
      <c r="G11" s="24">
        <v>121178</v>
      </c>
      <c r="H11" s="25">
        <v>95370</v>
      </c>
      <c r="I11" s="25">
        <v>178888</v>
      </c>
      <c r="J11" s="25">
        <v>101543</v>
      </c>
      <c r="K11" s="25">
        <v>80370</v>
      </c>
      <c r="L11" s="26">
        <v>81822</v>
      </c>
      <c r="M11" s="26">
        <v>86804</v>
      </c>
      <c r="N11" s="26">
        <v>85296</v>
      </c>
      <c r="O11" s="26">
        <v>100000</v>
      </c>
      <c r="P11" s="19">
        <v>100000</v>
      </c>
    </row>
    <row r="12" spans="1:16" x14ac:dyDescent="0.25">
      <c r="A12" s="20" t="s">
        <v>27</v>
      </c>
      <c r="B12" s="21">
        <v>524</v>
      </c>
      <c r="C12" s="22">
        <v>10</v>
      </c>
      <c r="D12" s="23">
        <v>25903</v>
      </c>
      <c r="E12" s="23">
        <v>11784</v>
      </c>
      <c r="F12" s="23"/>
      <c r="G12" s="24">
        <v>10271</v>
      </c>
      <c r="H12" s="25">
        <v>1322</v>
      </c>
      <c r="I12" s="25">
        <v>27744</v>
      </c>
      <c r="J12" s="25">
        <v>792</v>
      </c>
      <c r="K12" s="25">
        <v>59</v>
      </c>
      <c r="L12" s="26"/>
      <c r="M12" s="26">
        <v>913</v>
      </c>
      <c r="N12" s="26"/>
      <c r="O12" s="26"/>
      <c r="P12" s="19">
        <v>0</v>
      </c>
    </row>
    <row r="13" spans="1:16" x14ac:dyDescent="0.25">
      <c r="A13" s="20" t="s">
        <v>28</v>
      </c>
      <c r="B13" s="21">
        <v>525</v>
      </c>
      <c r="C13" s="22">
        <v>11</v>
      </c>
      <c r="D13" s="23">
        <v>834</v>
      </c>
      <c r="E13" s="23"/>
      <c r="F13" s="23">
        <v>161</v>
      </c>
      <c r="G13" s="24">
        <v>349</v>
      </c>
      <c r="H13" s="25">
        <v>32</v>
      </c>
      <c r="I13" s="25">
        <v>17</v>
      </c>
      <c r="J13" s="25">
        <v>576</v>
      </c>
      <c r="K13" s="25" t="s">
        <v>24</v>
      </c>
      <c r="L13" s="26">
        <v>83</v>
      </c>
      <c r="M13" s="26">
        <v>77</v>
      </c>
      <c r="N13" s="26">
        <v>387</v>
      </c>
      <c r="O13" s="26"/>
      <c r="P13" s="19">
        <v>500</v>
      </c>
    </row>
    <row r="14" spans="1:16" x14ac:dyDescent="0.25">
      <c r="A14" s="20" t="s">
        <v>29</v>
      </c>
      <c r="B14" s="21">
        <v>527</v>
      </c>
      <c r="C14" s="22">
        <v>12</v>
      </c>
      <c r="D14" s="23">
        <v>38774</v>
      </c>
      <c r="E14" s="23">
        <v>51364</v>
      </c>
      <c r="F14" s="23">
        <v>46273</v>
      </c>
      <c r="G14" s="24">
        <v>64857</v>
      </c>
      <c r="H14" s="25">
        <v>73492</v>
      </c>
      <c r="I14" s="25">
        <v>75581</v>
      </c>
      <c r="J14" s="25">
        <v>122606</v>
      </c>
      <c r="K14" s="25">
        <v>146456</v>
      </c>
      <c r="L14" s="26">
        <v>274665</v>
      </c>
      <c r="M14" s="26">
        <v>312844</v>
      </c>
      <c r="N14" s="26">
        <v>282940</v>
      </c>
      <c r="O14" s="26">
        <v>300000</v>
      </c>
      <c r="P14" s="19">
        <v>300000</v>
      </c>
    </row>
    <row r="15" spans="1:16" x14ac:dyDescent="0.25">
      <c r="A15" s="20" t="s">
        <v>30</v>
      </c>
      <c r="B15" s="21">
        <v>528</v>
      </c>
      <c r="C15" s="22">
        <v>13</v>
      </c>
      <c r="D15" s="23"/>
      <c r="E15" s="23"/>
      <c r="F15" s="23"/>
      <c r="G15" s="24"/>
      <c r="H15" s="25"/>
      <c r="I15" s="25" t="s">
        <v>24</v>
      </c>
      <c r="J15" s="25"/>
      <c r="K15" s="25" t="s">
        <v>24</v>
      </c>
      <c r="L15" s="26"/>
      <c r="M15" s="26"/>
      <c r="N15" s="26"/>
      <c r="O15" s="26"/>
      <c r="P15" s="19"/>
    </row>
    <row r="16" spans="1:16" x14ac:dyDescent="0.25">
      <c r="A16" s="27" t="s">
        <v>31</v>
      </c>
      <c r="B16" s="21"/>
      <c r="C16" s="22">
        <v>14</v>
      </c>
      <c r="D16" s="23"/>
      <c r="E16" s="23"/>
      <c r="F16" s="23"/>
      <c r="G16" s="24"/>
      <c r="H16" s="25"/>
      <c r="I16" s="25"/>
      <c r="J16" s="25"/>
      <c r="K16" s="25"/>
      <c r="L16" s="26"/>
      <c r="M16" s="26" t="s">
        <v>24</v>
      </c>
      <c r="N16" s="26"/>
      <c r="O16" s="26"/>
      <c r="P16" s="19"/>
    </row>
    <row r="17" spans="1:16" x14ac:dyDescent="0.25">
      <c r="A17" s="20" t="s">
        <v>32</v>
      </c>
      <c r="B17" s="21">
        <v>549</v>
      </c>
      <c r="C17" s="22">
        <v>15</v>
      </c>
      <c r="D17" s="23">
        <v>26452</v>
      </c>
      <c r="E17" s="23">
        <v>45318</v>
      </c>
      <c r="F17" s="23">
        <v>51601</v>
      </c>
      <c r="G17" s="24">
        <v>86776</v>
      </c>
      <c r="H17" s="25">
        <v>102970</v>
      </c>
      <c r="I17" s="25">
        <v>141990</v>
      </c>
      <c r="J17" s="25">
        <v>154471</v>
      </c>
      <c r="K17" s="25">
        <v>76993</v>
      </c>
      <c r="L17" s="26">
        <v>91064</v>
      </c>
      <c r="M17" s="26">
        <v>168400</v>
      </c>
      <c r="N17" s="26">
        <v>134282</v>
      </c>
      <c r="O17" s="26">
        <v>150000</v>
      </c>
      <c r="P17" s="19">
        <v>140000</v>
      </c>
    </row>
    <row r="18" spans="1:16" x14ac:dyDescent="0.25">
      <c r="A18" s="20" t="s">
        <v>33</v>
      </c>
      <c r="B18" s="21">
        <v>551</v>
      </c>
      <c r="C18" s="22">
        <v>16</v>
      </c>
      <c r="D18" s="23">
        <v>2396459</v>
      </c>
      <c r="E18" s="23">
        <v>2532626</v>
      </c>
      <c r="F18" s="23">
        <v>2363053</v>
      </c>
      <c r="G18" s="24">
        <v>2348352</v>
      </c>
      <c r="H18" s="25">
        <v>2348352</v>
      </c>
      <c r="I18" s="25">
        <v>2351556</v>
      </c>
      <c r="J18" s="25">
        <v>2356020</v>
      </c>
      <c r="K18" s="25">
        <v>2427648</v>
      </c>
      <c r="L18" s="26">
        <v>2430588</v>
      </c>
      <c r="M18" s="26">
        <v>3126144</v>
      </c>
      <c r="N18" s="26">
        <v>3513144</v>
      </c>
      <c r="O18" s="26">
        <v>3150000</v>
      </c>
      <c r="P18" s="19">
        <v>3550000</v>
      </c>
    </row>
    <row r="19" spans="1:16" x14ac:dyDescent="0.25">
      <c r="A19" s="27" t="s">
        <v>34</v>
      </c>
      <c r="B19" s="21">
        <v>558</v>
      </c>
      <c r="C19" s="22">
        <v>17</v>
      </c>
      <c r="D19" s="23">
        <v>182853</v>
      </c>
      <c r="E19" s="23">
        <v>551841</v>
      </c>
      <c r="F19" s="23">
        <v>638105</v>
      </c>
      <c r="G19" s="24">
        <v>469658</v>
      </c>
      <c r="H19" s="25">
        <v>463575</v>
      </c>
      <c r="I19" s="25">
        <v>302200</v>
      </c>
      <c r="J19" s="25">
        <v>312972</v>
      </c>
      <c r="K19" s="25">
        <v>453420</v>
      </c>
      <c r="L19" s="26">
        <v>363871</v>
      </c>
      <c r="M19" s="26">
        <v>208063</v>
      </c>
      <c r="N19" s="26">
        <v>163007</v>
      </c>
      <c r="O19" s="26">
        <v>200000</v>
      </c>
      <c r="P19" s="19">
        <v>200000</v>
      </c>
    </row>
    <row r="20" spans="1:16" ht="30" x14ac:dyDescent="0.25">
      <c r="A20" s="28" t="s">
        <v>35</v>
      </c>
      <c r="B20" s="29"/>
      <c r="C20" s="30">
        <v>18</v>
      </c>
      <c r="D20" s="31">
        <f>SUM(D3:D19)</f>
        <v>5436161</v>
      </c>
      <c r="E20" s="32">
        <f>SUM(E3:E19)</f>
        <v>5682323</v>
      </c>
      <c r="F20" s="32">
        <f>SUM(F3:F19)</f>
        <v>5546235</v>
      </c>
      <c r="G20" s="33">
        <v>5658845</v>
      </c>
      <c r="H20" s="34">
        <v>5595020</v>
      </c>
      <c r="I20" s="34">
        <v>5431273</v>
      </c>
      <c r="J20" s="34">
        <v>5640713</v>
      </c>
      <c r="K20" s="34">
        <v>5558568</v>
      </c>
      <c r="L20" s="35">
        <v>5820538</v>
      </c>
      <c r="M20" s="35">
        <v>6531391</v>
      </c>
      <c r="N20" s="35">
        <f>SUM(N3:N19)</f>
        <v>6781669</v>
      </c>
      <c r="O20" s="35">
        <v>7405000</v>
      </c>
      <c r="P20" s="36">
        <f>SUM(P3:P19)</f>
        <v>8500500</v>
      </c>
    </row>
    <row r="21" spans="1:16" x14ac:dyDescent="0.25">
      <c r="A21" s="27" t="s">
        <v>36</v>
      </c>
      <c r="B21" s="21">
        <v>601</v>
      </c>
      <c r="C21" s="22">
        <v>19</v>
      </c>
      <c r="D21" s="23"/>
      <c r="E21" s="23"/>
      <c r="F21" s="23"/>
      <c r="G21" s="24"/>
      <c r="H21" s="25"/>
      <c r="I21" s="25"/>
      <c r="J21" s="25"/>
      <c r="K21" s="25"/>
      <c r="L21" s="26"/>
      <c r="M21" s="26"/>
      <c r="N21" s="26"/>
      <c r="O21" s="26"/>
      <c r="P21" s="19"/>
    </row>
    <row r="22" spans="1:16" x14ac:dyDescent="0.25">
      <c r="A22" s="27" t="s">
        <v>37</v>
      </c>
      <c r="B22" s="21">
        <v>602</v>
      </c>
      <c r="C22" s="22">
        <v>20</v>
      </c>
      <c r="D22" s="23">
        <v>357163</v>
      </c>
      <c r="E22" s="23">
        <v>328860</v>
      </c>
      <c r="F22" s="23">
        <v>288270</v>
      </c>
      <c r="G22" s="24">
        <v>316450</v>
      </c>
      <c r="H22" s="25">
        <v>335010</v>
      </c>
      <c r="I22" s="25">
        <v>354725</v>
      </c>
      <c r="J22" s="25">
        <v>338720</v>
      </c>
      <c r="K22" s="25">
        <v>121017</v>
      </c>
      <c r="L22" s="26">
        <v>136910</v>
      </c>
      <c r="M22" s="26">
        <v>262570</v>
      </c>
      <c r="N22" s="26">
        <v>283425</v>
      </c>
      <c r="O22" s="26">
        <v>250000</v>
      </c>
      <c r="P22" s="19">
        <v>320000</v>
      </c>
    </row>
    <row r="23" spans="1:16" x14ac:dyDescent="0.25">
      <c r="A23" s="27" t="s">
        <v>38</v>
      </c>
      <c r="B23" s="21">
        <v>603</v>
      </c>
      <c r="C23" s="22">
        <v>21</v>
      </c>
      <c r="D23" s="23">
        <v>30703</v>
      </c>
      <c r="E23" s="23">
        <v>30703</v>
      </c>
      <c r="F23" s="23">
        <v>30703</v>
      </c>
      <c r="G23" s="24">
        <v>30703</v>
      </c>
      <c r="H23" s="25">
        <v>30703</v>
      </c>
      <c r="I23" s="25">
        <v>30703</v>
      </c>
      <c r="J23" s="25">
        <v>30814</v>
      </c>
      <c r="K23" s="25">
        <v>30921</v>
      </c>
      <c r="L23" s="26">
        <v>30968</v>
      </c>
      <c r="M23" s="26">
        <v>31038</v>
      </c>
      <c r="N23" s="26">
        <v>31440</v>
      </c>
      <c r="O23" s="26">
        <v>35000</v>
      </c>
      <c r="P23" s="19">
        <v>0</v>
      </c>
    </row>
    <row r="24" spans="1:16" x14ac:dyDescent="0.25">
      <c r="A24" s="27" t="s">
        <v>39</v>
      </c>
      <c r="B24" s="21">
        <v>604</v>
      </c>
      <c r="C24" s="22">
        <v>22</v>
      </c>
      <c r="D24" s="23"/>
      <c r="E24" s="23"/>
      <c r="F24" s="23"/>
      <c r="G24" s="24"/>
      <c r="H24" s="25"/>
      <c r="I24" s="25"/>
      <c r="J24" s="25"/>
      <c r="K24" s="25"/>
      <c r="L24" s="26"/>
      <c r="M24" s="26"/>
      <c r="N24" s="26"/>
      <c r="O24" s="26"/>
      <c r="P24" s="19"/>
    </row>
    <row r="25" spans="1:16" x14ac:dyDescent="0.25">
      <c r="A25" s="27" t="s">
        <v>40</v>
      </c>
      <c r="B25" s="21">
        <v>609</v>
      </c>
      <c r="C25" s="22">
        <v>23</v>
      </c>
      <c r="D25" s="23">
        <v>99750</v>
      </c>
      <c r="E25" s="23">
        <v>109200</v>
      </c>
      <c r="F25" s="23">
        <v>117350</v>
      </c>
      <c r="G25" s="24">
        <v>117000</v>
      </c>
      <c r="H25" s="25">
        <v>110850</v>
      </c>
      <c r="I25" s="25">
        <v>103650</v>
      </c>
      <c r="J25" s="25">
        <v>94680</v>
      </c>
      <c r="K25" s="25">
        <v>40950</v>
      </c>
      <c r="L25" s="26">
        <v>54150</v>
      </c>
      <c r="M25" s="26">
        <v>84250</v>
      </c>
      <c r="N25" s="26">
        <v>97000</v>
      </c>
      <c r="O25" s="26">
        <v>80000</v>
      </c>
      <c r="P25" s="19">
        <v>190000</v>
      </c>
    </row>
    <row r="26" spans="1:16" x14ac:dyDescent="0.25">
      <c r="A26" s="27" t="s">
        <v>41</v>
      </c>
      <c r="B26" s="21">
        <v>644</v>
      </c>
      <c r="C26" s="22">
        <v>24</v>
      </c>
      <c r="D26" s="23"/>
      <c r="E26" s="23"/>
      <c r="F26" s="23"/>
      <c r="G26" s="24"/>
      <c r="H26" s="25"/>
      <c r="I26" s="25"/>
      <c r="J26" s="25"/>
      <c r="K26" s="25"/>
      <c r="L26" s="26"/>
      <c r="M26" s="26"/>
      <c r="N26" s="26"/>
      <c r="O26" s="26"/>
      <c r="P26" s="19"/>
    </row>
    <row r="27" spans="1:16" x14ac:dyDescent="0.25">
      <c r="A27" s="27" t="s">
        <v>42</v>
      </c>
      <c r="B27" s="21">
        <v>663</v>
      </c>
      <c r="C27" s="22">
        <v>25</v>
      </c>
      <c r="D27" s="23"/>
      <c r="E27" s="23"/>
      <c r="F27" s="23"/>
      <c r="G27" s="24"/>
      <c r="H27" s="25"/>
      <c r="I27" s="25"/>
      <c r="J27" s="25"/>
      <c r="K27" s="25"/>
      <c r="L27" s="26"/>
      <c r="M27" s="26"/>
      <c r="N27" s="26"/>
      <c r="O27" s="26"/>
      <c r="P27" s="19"/>
    </row>
    <row r="28" spans="1:16" x14ac:dyDescent="0.25">
      <c r="A28" s="27" t="s">
        <v>43</v>
      </c>
      <c r="B28" s="21">
        <v>648</v>
      </c>
      <c r="C28" s="22">
        <v>26</v>
      </c>
      <c r="D28" s="23">
        <v>4652</v>
      </c>
      <c r="E28" s="23">
        <v>8556</v>
      </c>
      <c r="F28" s="23">
        <v>85000</v>
      </c>
      <c r="G28" s="24">
        <v>33481</v>
      </c>
      <c r="H28" s="25">
        <v>2510</v>
      </c>
      <c r="I28" s="25">
        <v>119342</v>
      </c>
      <c r="J28" s="25">
        <v>49913</v>
      </c>
      <c r="K28" s="25">
        <v>161092</v>
      </c>
      <c r="L28" s="26">
        <v>242518</v>
      </c>
      <c r="M28" s="26">
        <v>54155</v>
      </c>
      <c r="N28" s="26">
        <v>18732</v>
      </c>
      <c r="O28" s="26"/>
      <c r="P28" s="19">
        <v>0</v>
      </c>
    </row>
    <row r="29" spans="1:16" x14ac:dyDescent="0.25">
      <c r="A29" s="27" t="s">
        <v>44</v>
      </c>
      <c r="B29" s="21">
        <v>649</v>
      </c>
      <c r="C29" s="22">
        <v>27</v>
      </c>
      <c r="D29" s="23">
        <v>25468</v>
      </c>
      <c r="E29" s="23">
        <v>44475</v>
      </c>
      <c r="F29" s="23">
        <v>13577</v>
      </c>
      <c r="G29" s="24">
        <v>15533</v>
      </c>
      <c r="H29" s="25">
        <v>22322</v>
      </c>
      <c r="I29" s="25">
        <v>7789</v>
      </c>
      <c r="J29" s="25">
        <v>57000</v>
      </c>
      <c r="K29" s="25">
        <v>47878</v>
      </c>
      <c r="L29" s="26">
        <v>237684</v>
      </c>
      <c r="M29" s="26">
        <v>70669</v>
      </c>
      <c r="N29" s="26">
        <v>77233</v>
      </c>
      <c r="O29" s="26">
        <v>90000</v>
      </c>
      <c r="P29" s="19">
        <v>0</v>
      </c>
    </row>
    <row r="30" spans="1:16" x14ac:dyDescent="0.25">
      <c r="A30" s="27" t="s">
        <v>45</v>
      </c>
      <c r="B30" s="21" t="s">
        <v>46</v>
      </c>
      <c r="C30" s="22">
        <v>28</v>
      </c>
      <c r="D30" s="23"/>
      <c r="E30" s="23"/>
      <c r="F30" s="23"/>
      <c r="G30" s="24"/>
      <c r="H30" s="25"/>
      <c r="I30" s="25"/>
      <c r="J30" s="25"/>
      <c r="K30" s="25"/>
      <c r="L30" s="26"/>
      <c r="M30" s="26"/>
      <c r="N30" s="26"/>
      <c r="O30" s="26"/>
      <c r="P30" s="19"/>
    </row>
    <row r="31" spans="1:16" x14ac:dyDescent="0.25">
      <c r="A31" s="27" t="s">
        <v>47</v>
      </c>
      <c r="B31" s="21">
        <v>662</v>
      </c>
      <c r="C31" s="22">
        <v>29</v>
      </c>
      <c r="D31" s="23"/>
      <c r="E31" s="23"/>
      <c r="F31" s="23"/>
      <c r="G31" s="24">
        <v>1137</v>
      </c>
      <c r="H31" s="25"/>
      <c r="I31" s="25"/>
      <c r="J31" s="25">
        <v>1167</v>
      </c>
      <c r="K31" s="25">
        <v>1336</v>
      </c>
      <c r="L31" s="26">
        <v>746</v>
      </c>
      <c r="M31" s="26">
        <v>503</v>
      </c>
      <c r="N31" s="26"/>
      <c r="O31" s="26"/>
      <c r="P31" s="19">
        <v>600</v>
      </c>
    </row>
    <row r="32" spans="1:16" ht="15.75" thickBot="1" x14ac:dyDescent="0.3">
      <c r="A32" s="37" t="s">
        <v>48</v>
      </c>
      <c r="B32" s="38">
        <v>672</v>
      </c>
      <c r="C32" s="39">
        <v>30</v>
      </c>
      <c r="D32" s="40">
        <v>5049750</v>
      </c>
      <c r="E32" s="41">
        <v>5331000</v>
      </c>
      <c r="F32" s="41">
        <v>5122500</v>
      </c>
      <c r="G32" s="42">
        <v>5200500</v>
      </c>
      <c r="H32" s="43">
        <v>5185000</v>
      </c>
      <c r="I32" s="43">
        <v>5104000</v>
      </c>
      <c r="J32" s="43">
        <v>5151000</v>
      </c>
      <c r="K32" s="43">
        <v>5179000</v>
      </c>
      <c r="L32" s="44">
        <v>5145500</v>
      </c>
      <c r="M32" s="44">
        <v>6125401</v>
      </c>
      <c r="N32" s="44">
        <v>6395482</v>
      </c>
      <c r="O32" s="44">
        <v>6950000</v>
      </c>
      <c r="P32" s="19">
        <v>7989900</v>
      </c>
    </row>
    <row r="33" spans="1:16" ht="30.75" thickBot="1" x14ac:dyDescent="0.3">
      <c r="A33" s="45" t="s">
        <v>49</v>
      </c>
      <c r="B33" s="5"/>
      <c r="C33" s="6">
        <v>31</v>
      </c>
      <c r="D33" s="46">
        <f>SUM(D21:D32)</f>
        <v>5567486</v>
      </c>
      <c r="E33" s="47">
        <f>SUM(E21:E32)</f>
        <v>5852794</v>
      </c>
      <c r="F33" s="47">
        <f>SUM(F21:F32)</f>
        <v>5657400</v>
      </c>
      <c r="G33" s="48">
        <v>5714804</v>
      </c>
      <c r="H33" s="49">
        <v>5686395</v>
      </c>
      <c r="I33" s="49">
        <v>5720209</v>
      </c>
      <c r="J33" s="49">
        <v>5723294</v>
      </c>
      <c r="K33" s="49">
        <v>5582194</v>
      </c>
      <c r="L33" s="50">
        <v>5848476</v>
      </c>
      <c r="M33" s="50">
        <v>6628586</v>
      </c>
      <c r="N33" s="50">
        <f>SUM(N22:N32)</f>
        <v>6903312</v>
      </c>
      <c r="O33" s="50">
        <v>7405000</v>
      </c>
      <c r="P33" s="51">
        <f>SUM(P21:P32)</f>
        <v>8500500</v>
      </c>
    </row>
    <row r="34" spans="1:16" ht="30.75" thickBot="1" x14ac:dyDescent="0.3">
      <c r="A34" s="52" t="s">
        <v>50</v>
      </c>
      <c r="B34" s="53"/>
      <c r="C34" s="54">
        <v>32</v>
      </c>
      <c r="D34" s="55">
        <f>SUM(D33-D20)</f>
        <v>131325</v>
      </c>
      <c r="E34" s="14">
        <f>SUM(E33-E20)</f>
        <v>170471</v>
      </c>
      <c r="F34" s="14">
        <f>SUM(F33-F20)</f>
        <v>111165</v>
      </c>
      <c r="G34" s="15">
        <v>55959</v>
      </c>
      <c r="H34" s="16">
        <v>91375</v>
      </c>
      <c r="I34" s="16">
        <v>288936</v>
      </c>
      <c r="J34" s="16">
        <v>82581</v>
      </c>
      <c r="K34" s="16">
        <v>23626</v>
      </c>
      <c r="L34" s="17">
        <v>27938</v>
      </c>
      <c r="M34" s="56">
        <v>97195</v>
      </c>
      <c r="N34" s="56">
        <f>SUM(N33-N20)</f>
        <v>121643</v>
      </c>
      <c r="O34" s="56">
        <v>0</v>
      </c>
      <c r="P34" s="51">
        <f>SUM(P33-P20)</f>
        <v>0</v>
      </c>
    </row>
    <row r="35" spans="1:16" x14ac:dyDescent="0.25">
      <c r="A35" s="57" t="s">
        <v>51</v>
      </c>
      <c r="B35" s="58">
        <v>591</v>
      </c>
      <c r="C35" s="59">
        <v>33</v>
      </c>
      <c r="D35" s="60"/>
      <c r="E35" s="14"/>
      <c r="F35" s="14"/>
      <c r="G35" s="24"/>
      <c r="H35" s="25">
        <v>0</v>
      </c>
      <c r="I35" s="25">
        <v>0</v>
      </c>
      <c r="J35" s="25">
        <v>0</v>
      </c>
      <c r="K35" s="25">
        <v>0</v>
      </c>
      <c r="L35" s="26">
        <v>0</v>
      </c>
      <c r="M35" s="17">
        <v>0</v>
      </c>
      <c r="N35" s="17"/>
      <c r="O35" s="17"/>
      <c r="P35" s="19"/>
    </row>
    <row r="36" spans="1:16" ht="30" thickBot="1" x14ac:dyDescent="0.3">
      <c r="A36" s="61" t="s">
        <v>52</v>
      </c>
      <c r="B36" s="62"/>
      <c r="C36" s="63">
        <v>34</v>
      </c>
      <c r="D36" s="64">
        <v>131325</v>
      </c>
      <c r="E36" s="65">
        <v>170471</v>
      </c>
      <c r="F36" s="65">
        <v>111165</v>
      </c>
      <c r="G36" s="66">
        <v>55959</v>
      </c>
      <c r="H36" s="67">
        <v>91375</v>
      </c>
      <c r="I36" s="67">
        <v>288936</v>
      </c>
      <c r="J36" s="67">
        <v>82581</v>
      </c>
      <c r="K36" s="67">
        <v>23626</v>
      </c>
      <c r="L36" s="68">
        <v>27938</v>
      </c>
      <c r="M36" s="68">
        <v>97195</v>
      </c>
      <c r="N36" s="68">
        <v>121643</v>
      </c>
      <c r="O36" s="68"/>
      <c r="P36" s="74"/>
    </row>
    <row r="37" spans="1:16" x14ac:dyDescent="0.25">
      <c r="K37" t="s">
        <v>53</v>
      </c>
      <c r="L37" t="s">
        <v>54</v>
      </c>
      <c r="M37" s="69">
        <v>882247</v>
      </c>
      <c r="N37" s="70">
        <v>1134492</v>
      </c>
    </row>
    <row r="38" spans="1:16" x14ac:dyDescent="0.25">
      <c r="K38" t="s">
        <v>55</v>
      </c>
      <c r="L38" s="71"/>
      <c r="M38" s="72">
        <f>SUM(M32-M37)</f>
        <v>5243154</v>
      </c>
      <c r="N38" s="72">
        <f>SUM(N32-N37)</f>
        <v>5260990</v>
      </c>
    </row>
  </sheetData>
  <mergeCells count="1">
    <mergeCell ref="A1:O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</vt:lpstr>
      <vt:lpstr>Náklady a výnosy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Burkert</dc:creator>
  <cp:lastModifiedBy>Zdeněk Burkert</cp:lastModifiedBy>
  <dcterms:created xsi:type="dcterms:W3CDTF">2024-10-07T07:22:16Z</dcterms:created>
  <dcterms:modified xsi:type="dcterms:W3CDTF">2024-10-07T07:31:31Z</dcterms:modified>
</cp:coreProperties>
</file>