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A. HLAVNÍ DOKUMENTY\8. PO\10. Rozpočty_výhledy\R_PO_2023_Výhled_PO_24_25\"/>
    </mc:Choice>
  </mc:AlternateContent>
  <xr:revisionPtr revIDLastSave="0" documentId="13_ncr:1_{174EBC53-C484-4B87-AC61-46BC0AB6556E}" xr6:coauthVersionLast="47" xr6:coauthVersionMax="47" xr10:uidLastSave="{00000000-0000-0000-0000-000000000000}"/>
  <bookViews>
    <workbookView xWindow="-120" yWindow="-120" windowWidth="29040" windowHeight="15840" tabRatio="500" firstSheet="3" activeTab="7" xr2:uid="{00000000-000D-0000-FFFF-FFFF00000000}"/>
  </bookViews>
  <sheets>
    <sheet name="DDM" sheetId="1" r:id="rId1"/>
    <sheet name="1.MŠ Husitská" sheetId="2" r:id="rId2"/>
    <sheet name="2.MŠ Školní" sheetId="3" r:id="rId3"/>
    <sheet name="Muzeum" sheetId="4" r:id="rId4"/>
    <sheet name="MKS" sheetId="5" r:id="rId5"/>
    <sheet name="ŠJ_Komenského" sheetId="6" r:id="rId6"/>
    <sheet name="ŠJ_Husitská" sheetId="7" r:id="rId7"/>
    <sheet name="TS" sheetId="8" r:id="rId8"/>
    <sheet name="USS" sheetId="9" r:id="rId9"/>
    <sheet name="ZŠ_Komenského" sheetId="10" r:id="rId10"/>
    <sheet name="ZŠ_Husitská" sheetId="11" r:id="rId11"/>
    <sheet name="ZUŠ" sheetId="12" r:id="rId12"/>
  </sheets>
  <definedNames>
    <definedName name="_xlnm.Print_Area" localSheetId="0">DDM!$A$1:$F$24</definedName>
    <definedName name="_xlnm.Print_Area" localSheetId="7">TS!$A$1:$F$24</definedName>
    <definedName name="_xlnm.Print_Area" localSheetId="9">ZŠ_Komenského!$A$1:$F$23</definedName>
    <definedName name="Print_Area_0" localSheetId="0">DDM!$A$1:$G$29</definedName>
    <definedName name="Print_Area_0_0" localSheetId="0">DDM!$A$1:$G$29</definedName>
    <definedName name="Print_Area_0_0_0" localSheetId="0">DDM!$A$1:$G$29</definedName>
  </definedNames>
  <calcPr calcId="191029" iterateDelta="1E-4"/>
</workbook>
</file>

<file path=xl/calcChain.xml><?xml version="1.0" encoding="utf-8"?>
<calcChain xmlns="http://schemas.openxmlformats.org/spreadsheetml/2006/main">
  <c r="C24" i="12" l="1"/>
  <c r="F23" i="12"/>
  <c r="F24" i="12" s="1"/>
  <c r="E23" i="12"/>
  <c r="E24" i="12" s="1"/>
  <c r="D23" i="12"/>
  <c r="D24" i="12" s="1"/>
  <c r="C23" i="12"/>
  <c r="B23" i="12"/>
  <c r="B24" i="12" s="1"/>
  <c r="F14" i="12"/>
  <c r="E14" i="12"/>
  <c r="D14" i="12"/>
  <c r="C14" i="12"/>
  <c r="B14" i="12"/>
  <c r="F23" i="11"/>
  <c r="E23" i="11"/>
  <c r="D23" i="11"/>
  <c r="C23" i="11"/>
  <c r="C24" i="11" s="1"/>
  <c r="B23" i="11"/>
  <c r="B24" i="11" s="1"/>
  <c r="F14" i="11"/>
  <c r="E14" i="11"/>
  <c r="D14" i="11"/>
  <c r="C14" i="11"/>
  <c r="B14" i="11"/>
  <c r="F22" i="10" l="1"/>
  <c r="E22" i="10"/>
  <c r="D22" i="10"/>
  <c r="C22" i="10"/>
  <c r="B22" i="10"/>
  <c r="F14" i="10"/>
  <c r="E14" i="10"/>
  <c r="D14" i="10"/>
  <c r="C14" i="10"/>
  <c r="B14" i="10"/>
  <c r="F23" i="9" l="1"/>
  <c r="E23" i="9"/>
  <c r="D23" i="9"/>
  <c r="C23" i="9"/>
  <c r="B23" i="9"/>
  <c r="F14" i="9"/>
  <c r="E14" i="9"/>
  <c r="D14" i="9"/>
  <c r="C14" i="9"/>
  <c r="B14" i="9"/>
  <c r="C24" i="8" l="1"/>
  <c r="B24" i="8"/>
  <c r="F23" i="8"/>
  <c r="E23" i="8"/>
  <c r="E24" i="8" s="1"/>
  <c r="D23" i="8"/>
  <c r="D24" i="8" s="1"/>
  <c r="C23" i="8"/>
  <c r="B23" i="8"/>
  <c r="F14" i="8"/>
  <c r="F24" i="8" s="1"/>
  <c r="E14" i="8"/>
  <c r="D14" i="8"/>
  <c r="C14" i="8"/>
  <c r="B14" i="8"/>
  <c r="F23" i="7"/>
  <c r="F24" i="7" s="1"/>
  <c r="E23" i="7"/>
  <c r="E24" i="7" s="1"/>
  <c r="D23" i="7"/>
  <c r="D24" i="7" s="1"/>
  <c r="C23" i="7"/>
  <c r="C24" i="7" s="1"/>
  <c r="F14" i="7"/>
  <c r="E14" i="7"/>
  <c r="D14" i="7"/>
  <c r="C14" i="7"/>
  <c r="C24" i="6"/>
  <c r="F23" i="6"/>
  <c r="E23" i="6"/>
  <c r="E24" i="6" s="1"/>
  <c r="D23" i="6"/>
  <c r="D24" i="6" s="1"/>
  <c r="C23" i="6"/>
  <c r="B23" i="6"/>
  <c r="F15" i="6"/>
  <c r="E15" i="6"/>
  <c r="D15" i="6"/>
  <c r="C15" i="6"/>
  <c r="B15" i="6"/>
  <c r="F14" i="6"/>
  <c r="F24" i="6" s="1"/>
  <c r="E14" i="6"/>
  <c r="D14" i="6"/>
  <c r="C14" i="6"/>
  <c r="B14" i="6"/>
  <c r="B24" i="6" s="1"/>
  <c r="F23" i="5"/>
  <c r="F24" i="5" s="1"/>
  <c r="E23" i="5"/>
  <c r="E24" i="5" s="1"/>
  <c r="D23" i="5"/>
  <c r="D24" i="5" s="1"/>
  <c r="C23" i="5"/>
  <c r="C24" i="5" s="1"/>
  <c r="F14" i="5"/>
  <c r="E14" i="5"/>
  <c r="D14" i="5"/>
  <c r="C14" i="5"/>
  <c r="C24" i="4"/>
  <c r="F23" i="4"/>
  <c r="F24" i="4" s="1"/>
  <c r="E23" i="4"/>
  <c r="E24" i="4" s="1"/>
  <c r="D23" i="4"/>
  <c r="D24" i="4" s="1"/>
  <c r="C23" i="4"/>
  <c r="B23" i="4"/>
  <c r="B24" i="4" s="1"/>
  <c r="F14" i="4"/>
  <c r="E14" i="4"/>
  <c r="D14" i="4"/>
  <c r="C14" i="4"/>
  <c r="B14" i="4"/>
  <c r="C24" i="3" l="1"/>
  <c r="F23" i="3"/>
  <c r="F24" i="3" s="1"/>
  <c r="E23" i="3"/>
  <c r="E24" i="3" s="1"/>
  <c r="D23" i="3"/>
  <c r="D24" i="3" s="1"/>
  <c r="C23" i="3"/>
  <c r="B23" i="3"/>
  <c r="B24" i="3" s="1"/>
  <c r="F14" i="3"/>
  <c r="E14" i="3"/>
  <c r="D14" i="3"/>
  <c r="C14" i="3"/>
  <c r="B14" i="3"/>
  <c r="C24" i="2" l="1"/>
  <c r="F23" i="2"/>
  <c r="F24" i="2" s="1"/>
  <c r="E23" i="2"/>
  <c r="E24" i="2" s="1"/>
  <c r="D23" i="2"/>
  <c r="D24" i="2" s="1"/>
  <c r="C23" i="2"/>
  <c r="B23" i="2"/>
  <c r="B24" i="2" s="1"/>
  <c r="F14" i="2"/>
  <c r="E14" i="2"/>
  <c r="D14" i="2"/>
  <c r="C14" i="2"/>
  <c r="B14" i="2"/>
</calcChain>
</file>

<file path=xl/sharedStrings.xml><?xml version="1.0" encoding="utf-8"?>
<sst xmlns="http://schemas.openxmlformats.org/spreadsheetml/2006/main" count="326" uniqueCount="43">
  <si>
    <t>Skutečnost</t>
  </si>
  <si>
    <t>Očekávaná skutečnost</t>
  </si>
  <si>
    <t>Rozpočet</t>
  </si>
  <si>
    <t>Výhled</t>
  </si>
  <si>
    <t>Položka</t>
  </si>
  <si>
    <t>Náklady na materiál</t>
  </si>
  <si>
    <t>Náklady na potraviny</t>
  </si>
  <si>
    <t xml:space="preserve">Náklady na mzdy a související </t>
  </si>
  <si>
    <t>Náklady na energie</t>
  </si>
  <si>
    <t>Náklady na ostatní služby</t>
  </si>
  <si>
    <t>Náklady na opravy</t>
  </si>
  <si>
    <t>Odpisy</t>
  </si>
  <si>
    <t>Náklady ostatní</t>
  </si>
  <si>
    <t>CELKOVÉ NÁKLADY</t>
  </si>
  <si>
    <t>Odvody zřizovateli</t>
  </si>
  <si>
    <t xml:space="preserve">Vlastní výnosy stravné </t>
  </si>
  <si>
    <t>Vlastní výnosy nájemné</t>
  </si>
  <si>
    <t xml:space="preserve">Vlastní výnosy ostatní </t>
  </si>
  <si>
    <t>Použití fondů</t>
  </si>
  <si>
    <t xml:space="preserve">Příspěvek zřizovatele </t>
  </si>
  <si>
    <t>Příspěvek MŠMT</t>
  </si>
  <si>
    <t>Výnosy ostatní</t>
  </si>
  <si>
    <t>CELKOVÉ VÝNOSY</t>
  </si>
  <si>
    <t>HV</t>
  </si>
  <si>
    <t>Název příspěvkové organizace: 1. mateřská škola Nová Paka, Husitská 217</t>
  </si>
  <si>
    <t>Název příspěvkové organizace:  2. mateřská škola, Nová Paka, Školní 1257</t>
  </si>
  <si>
    <t>Název příspěvkové organizace: MKS Nová Paka, F.F.Procházky 101</t>
  </si>
  <si>
    <t>Název příspěvkové organizace: Školní jídelna, Komenského 555, Nová Paka</t>
  </si>
  <si>
    <t>Název příspěvkové organizace: Technické služby Nová Paka</t>
  </si>
  <si>
    <t>Název příspěvkové organizace: Ústav sociálních služeb města Nové Paky</t>
  </si>
  <si>
    <t>Výnosy od uživatelů služeb</t>
  </si>
  <si>
    <t>Výnosy - příspěvek na péči</t>
  </si>
  <si>
    <t>Výnosy -úhrady od zdr.pojišťoven</t>
  </si>
  <si>
    <t>Název příspěvkové organizace:  Základní škola Nová Paka, Komenského 555</t>
  </si>
  <si>
    <t xml:space="preserve">Název příspěvkové organizace: </t>
  </si>
  <si>
    <t>Základní škola Nová Paka, Husitská 1695</t>
  </si>
  <si>
    <t>Dům dětí a mládeže Stonožka Nová Paka</t>
  </si>
  <si>
    <t>Název příspěvkové organizace: Muzeum Nová Paka, S.Suchardy 283, Nová Paka</t>
  </si>
  <si>
    <t>Název příspěvkové organizace: Školní jídelna Nová Paka, Husitská 1495</t>
  </si>
  <si>
    <t>Dotace MPSV a KHK</t>
  </si>
  <si>
    <t>Dotace MZ</t>
  </si>
  <si>
    <t>Základní umělecká škola Nová Paka, okres Jičín, Masarykovo náměstí 1, Nová Paka</t>
  </si>
  <si>
    <t>Střednědobý rozpočtový výhled 2024-25 schválený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</si>
</sst>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General"/>
    <numFmt numFmtId="165" formatCode="#,##0\ &quot;Kč&quot;"/>
  </numFmts>
  <fonts count="14" x14ac:knownFonts="1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color rgb="FF80808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sz val="11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Calibri"/>
      <family val="2"/>
      <charset val="238"/>
    </font>
    <font>
      <b/>
      <u/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9" tint="0.59999389629810485"/>
        <bgColor rgb="FFCCFFFF"/>
      </patternFill>
    </fill>
    <fill>
      <patternFill patternType="solid">
        <fgColor rgb="FFC5E0B4"/>
        <bgColor rgb="FFCC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CCFFCC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8" fillId="0" borderId="0"/>
    <xf numFmtId="0" fontId="1" fillId="0" borderId="0"/>
    <xf numFmtId="0" fontId="8" fillId="0" borderId="0" applyBorder="0" applyProtection="0"/>
  </cellStyleXfs>
  <cellXfs count="93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5" fillId="0" borderId="0" xfId="0" applyFont="1"/>
    <xf numFmtId="0" fontId="4" fillId="3" borderId="2" xfId="0" applyFont="1" applyFill="1" applyBorder="1"/>
    <xf numFmtId="0" fontId="4" fillId="3" borderId="7" xfId="0" applyFont="1" applyFill="1" applyBorder="1"/>
    <xf numFmtId="0" fontId="4" fillId="4" borderId="2" xfId="0" applyFont="1" applyFill="1" applyBorder="1"/>
    <xf numFmtId="0" fontId="4" fillId="4" borderId="7" xfId="0" applyFont="1" applyFill="1" applyBorder="1"/>
    <xf numFmtId="4" fontId="4" fillId="4" borderId="2" xfId="0" applyNumberFormat="1" applyFont="1" applyFill="1" applyBorder="1" applyAlignment="1">
      <alignment horizontal="center"/>
    </xf>
    <xf numFmtId="4" fontId="4" fillId="4" borderId="2" xfId="0" applyNumberFormat="1" applyFont="1" applyFill="1" applyBorder="1" applyAlignment="1">
      <alignment horizontal="right"/>
    </xf>
    <xf numFmtId="4" fontId="4" fillId="4" borderId="7" xfId="0" applyNumberFormat="1" applyFont="1" applyFill="1" applyBorder="1" applyAlignment="1">
      <alignment horizontal="right"/>
    </xf>
    <xf numFmtId="0" fontId="9" fillId="0" borderId="0" xfId="0" applyFont="1"/>
    <xf numFmtId="0" fontId="0" fillId="5" borderId="0" xfId="0" applyFill="1"/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/>
    </xf>
    <xf numFmtId="4" fontId="7" fillId="0" borderId="5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4" fontId="7" fillId="0" borderId="6" xfId="0" applyNumberFormat="1" applyFont="1" applyBorder="1" applyAlignment="1">
      <alignment horizontal="right"/>
    </xf>
    <xf numFmtId="4" fontId="7" fillId="0" borderId="8" xfId="0" applyNumberFormat="1" applyFont="1" applyBorder="1" applyAlignment="1">
      <alignment horizontal="right"/>
    </xf>
    <xf numFmtId="4" fontId="7" fillId="0" borderId="9" xfId="0" applyNumberFormat="1" applyFont="1" applyBorder="1" applyAlignment="1">
      <alignment horizontal="right"/>
    </xf>
    <xf numFmtId="4" fontId="4" fillId="3" borderId="2" xfId="0" applyNumberFormat="1" applyFont="1" applyFill="1" applyBorder="1" applyAlignment="1">
      <alignment horizontal="center"/>
    </xf>
    <xf numFmtId="4" fontId="4" fillId="3" borderId="2" xfId="0" applyNumberFormat="1" applyFont="1" applyFill="1" applyBorder="1" applyAlignment="1">
      <alignment horizontal="right"/>
    </xf>
    <xf numFmtId="4" fontId="4" fillId="3" borderId="7" xfId="0" applyNumberFormat="1" applyFont="1" applyFill="1" applyBorder="1" applyAlignment="1">
      <alignment horizontal="right"/>
    </xf>
    <xf numFmtId="2" fontId="10" fillId="0" borderId="18" xfId="0" applyNumberFormat="1" applyFont="1" applyBorder="1" applyAlignment="1">
      <alignment horizontal="right" vertical="center"/>
    </xf>
    <xf numFmtId="2" fontId="10" fillId="0" borderId="4" xfId="0" applyNumberFormat="1" applyFont="1" applyBorder="1" applyAlignment="1">
      <alignment horizontal="right" vertical="center"/>
    </xf>
    <xf numFmtId="2" fontId="10" fillId="0" borderId="15" xfId="0" applyNumberFormat="1" applyFont="1" applyBorder="1" applyAlignment="1">
      <alignment horizontal="right" vertical="center"/>
    </xf>
    <xf numFmtId="2" fontId="10" fillId="0" borderId="6" xfId="0" applyNumberFormat="1" applyFont="1" applyBorder="1" applyAlignment="1">
      <alignment horizontal="right" vertical="center"/>
    </xf>
    <xf numFmtId="2" fontId="10" fillId="0" borderId="19" xfId="0" applyNumberFormat="1" applyFont="1" applyBorder="1" applyAlignment="1">
      <alignment horizontal="right" vertical="center"/>
    </xf>
    <xf numFmtId="2" fontId="10" fillId="0" borderId="8" xfId="0" applyNumberFormat="1" applyFont="1" applyBorder="1" applyAlignment="1">
      <alignment horizontal="right" vertical="center"/>
    </xf>
    <xf numFmtId="2" fontId="10" fillId="0" borderId="16" xfId="0" applyNumberFormat="1" applyFont="1" applyBorder="1" applyAlignment="1">
      <alignment horizontal="right" vertical="center"/>
    </xf>
    <xf numFmtId="2" fontId="11" fillId="5" borderId="17" xfId="0" applyNumberFormat="1" applyFont="1" applyFill="1" applyBorder="1" applyAlignment="1">
      <alignment horizontal="right" vertical="center"/>
    </xf>
    <xf numFmtId="2" fontId="11" fillId="5" borderId="2" xfId="0" applyNumberFormat="1" applyFont="1" applyFill="1" applyBorder="1" applyAlignment="1">
      <alignment horizontal="right" vertical="center"/>
    </xf>
    <xf numFmtId="2" fontId="10" fillId="5" borderId="11" xfId="0" applyNumberFormat="1" applyFont="1" applyFill="1" applyBorder="1" applyAlignment="1">
      <alignment horizontal="right" vertical="center"/>
    </xf>
    <xf numFmtId="2" fontId="10" fillId="5" borderId="3" xfId="0" applyNumberFormat="1" applyFont="1" applyFill="1" applyBorder="1" applyAlignment="1">
      <alignment horizontal="right" vertical="center"/>
    </xf>
    <xf numFmtId="2" fontId="10" fillId="5" borderId="12" xfId="0" applyNumberFormat="1" applyFont="1" applyFill="1" applyBorder="1" applyAlignment="1">
      <alignment horizontal="right" vertical="center"/>
    </xf>
    <xf numFmtId="2" fontId="10" fillId="0" borderId="20" xfId="0" applyNumberFormat="1" applyFont="1" applyBorder="1" applyAlignment="1">
      <alignment horizontal="right" vertical="center"/>
    </xf>
    <xf numFmtId="2" fontId="10" fillId="0" borderId="5" xfId="0" applyNumberFormat="1" applyFont="1" applyBorder="1" applyAlignment="1">
      <alignment horizontal="right" vertical="center"/>
    </xf>
    <xf numFmtId="2" fontId="10" fillId="0" borderId="14" xfId="0" applyNumberFormat="1" applyFont="1" applyBorder="1" applyAlignment="1">
      <alignment horizontal="right" vertical="center"/>
    </xf>
    <xf numFmtId="2" fontId="11" fillId="5" borderId="10" xfId="0" applyNumberFormat="1" applyFont="1" applyFill="1" applyBorder="1" applyAlignment="1">
      <alignment horizontal="right" vertical="center"/>
    </xf>
    <xf numFmtId="2" fontId="11" fillId="5" borderId="1" xfId="0" applyNumberFormat="1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 wrapText="1"/>
    </xf>
    <xf numFmtId="4" fontId="4" fillId="3" borderId="13" xfId="0" applyNumberFormat="1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2" fontId="7" fillId="0" borderId="23" xfId="0" applyNumberFormat="1" applyFont="1" applyBorder="1" applyAlignment="1">
      <alignment horizontal="right" vertical="center"/>
    </xf>
    <xf numFmtId="2" fontId="7" fillId="0" borderId="4" xfId="0" applyNumberFormat="1" applyFont="1" applyBorder="1" applyAlignment="1">
      <alignment horizontal="right" vertical="center"/>
    </xf>
    <xf numFmtId="2" fontId="7" fillId="0" borderId="27" xfId="0" applyNumberFormat="1" applyFont="1" applyBorder="1" applyAlignment="1">
      <alignment horizontal="right" vertical="center"/>
    </xf>
    <xf numFmtId="2" fontId="7" fillId="0" borderId="24" xfId="0" applyNumberFormat="1" applyFont="1" applyBorder="1" applyAlignment="1">
      <alignment horizontal="right" vertical="center"/>
    </xf>
    <xf numFmtId="2" fontId="7" fillId="0" borderId="6" xfId="0" applyNumberFormat="1" applyFont="1" applyBorder="1" applyAlignment="1">
      <alignment horizontal="right" vertical="center"/>
    </xf>
    <xf numFmtId="2" fontId="7" fillId="0" borderId="15" xfId="0" applyNumberFormat="1" applyFont="1" applyBorder="1" applyAlignment="1">
      <alignment horizontal="right" vertical="center"/>
    </xf>
    <xf numFmtId="2" fontId="7" fillId="0" borderId="25" xfId="0" applyNumberFormat="1" applyFont="1" applyBorder="1" applyAlignment="1">
      <alignment horizontal="right" vertical="center"/>
    </xf>
    <xf numFmtId="2" fontId="7" fillId="0" borderId="8" xfId="0" applyNumberFormat="1" applyFont="1" applyBorder="1" applyAlignment="1">
      <alignment horizontal="right" vertical="center"/>
    </xf>
    <xf numFmtId="2" fontId="7" fillId="0" borderId="16" xfId="0" applyNumberFormat="1" applyFont="1" applyBorder="1" applyAlignment="1">
      <alignment horizontal="right" vertical="center"/>
    </xf>
    <xf numFmtId="2" fontId="4" fillId="5" borderId="17" xfId="0" applyNumberFormat="1" applyFont="1" applyFill="1" applyBorder="1" applyAlignment="1">
      <alignment horizontal="right" vertical="center"/>
    </xf>
    <xf numFmtId="2" fontId="4" fillId="5" borderId="2" xfId="0" applyNumberFormat="1" applyFont="1" applyFill="1" applyBorder="1" applyAlignment="1">
      <alignment horizontal="right" vertical="center"/>
    </xf>
    <xf numFmtId="2" fontId="7" fillId="5" borderId="11" xfId="0" applyNumberFormat="1" applyFont="1" applyFill="1" applyBorder="1" applyAlignment="1">
      <alignment horizontal="right" vertical="center"/>
    </xf>
    <xf numFmtId="2" fontId="7" fillId="5" borderId="3" xfId="0" applyNumberFormat="1" applyFont="1" applyFill="1" applyBorder="1" applyAlignment="1">
      <alignment horizontal="right" vertical="center"/>
    </xf>
    <xf numFmtId="2" fontId="7" fillId="5" borderId="12" xfId="0" applyNumberFormat="1" applyFont="1" applyFill="1" applyBorder="1" applyAlignment="1">
      <alignment horizontal="right" vertical="center"/>
    </xf>
    <xf numFmtId="2" fontId="7" fillId="0" borderId="26" xfId="0" applyNumberFormat="1" applyFont="1" applyBorder="1" applyAlignment="1">
      <alignment horizontal="right" vertical="center"/>
    </xf>
    <xf numFmtId="2" fontId="7" fillId="0" borderId="5" xfId="0" applyNumberFormat="1" applyFont="1" applyBorder="1" applyAlignment="1">
      <alignment horizontal="right" vertical="center"/>
    </xf>
    <xf numFmtId="2" fontId="7" fillId="0" borderId="14" xfId="0" applyNumberFormat="1" applyFont="1" applyBorder="1" applyAlignment="1">
      <alignment horizontal="right" vertical="center"/>
    </xf>
    <xf numFmtId="2" fontId="4" fillId="5" borderId="10" xfId="0" applyNumberFormat="1" applyFont="1" applyFill="1" applyBorder="1" applyAlignment="1">
      <alignment horizontal="right" vertical="center"/>
    </xf>
    <xf numFmtId="2" fontId="4" fillId="5" borderId="1" xfId="0" applyNumberFormat="1" applyFont="1" applyFill="1" applyBorder="1" applyAlignment="1">
      <alignment horizontal="right" vertical="center"/>
    </xf>
    <xf numFmtId="2" fontId="7" fillId="0" borderId="18" xfId="0" applyNumberFormat="1" applyFont="1" applyBorder="1" applyAlignment="1">
      <alignment horizontal="right" vertical="center"/>
    </xf>
    <xf numFmtId="2" fontId="7" fillId="0" borderId="19" xfId="0" applyNumberFormat="1" applyFont="1" applyBorder="1" applyAlignment="1">
      <alignment horizontal="right" vertical="center"/>
    </xf>
    <xf numFmtId="2" fontId="7" fillId="0" borderId="20" xfId="0" applyNumberFormat="1" applyFont="1" applyBorder="1" applyAlignment="1">
      <alignment horizontal="right" vertical="center"/>
    </xf>
    <xf numFmtId="2" fontId="4" fillId="5" borderId="22" xfId="0" applyNumberFormat="1" applyFont="1" applyFill="1" applyBorder="1" applyAlignment="1">
      <alignment horizontal="right" vertical="center"/>
    </xf>
    <xf numFmtId="2" fontId="4" fillId="5" borderId="3" xfId="0" applyNumberFormat="1" applyFont="1" applyFill="1" applyBorder="1" applyAlignment="1">
      <alignment horizontal="right" vertical="center"/>
    </xf>
    <xf numFmtId="2" fontId="4" fillId="5" borderId="21" xfId="0" applyNumberFormat="1" applyFont="1" applyFill="1" applyBorder="1" applyAlignment="1">
      <alignment horizontal="right" vertical="center"/>
    </xf>
    <xf numFmtId="0" fontId="4" fillId="6" borderId="2" xfId="0" applyFont="1" applyFill="1" applyBorder="1"/>
    <xf numFmtId="0" fontId="4" fillId="6" borderId="7" xfId="0" applyFont="1" applyFill="1" applyBorder="1"/>
    <xf numFmtId="0" fontId="12" fillId="0" borderId="0" xfId="0" applyFont="1"/>
    <xf numFmtId="0" fontId="13" fillId="0" borderId="0" xfId="0" applyFont="1"/>
    <xf numFmtId="3" fontId="12" fillId="0" borderId="0" xfId="0" applyNumberFormat="1" applyFont="1"/>
    <xf numFmtId="165" fontId="0" fillId="0" borderId="0" xfId="0" applyNumberFormat="1"/>
    <xf numFmtId="4" fontId="12" fillId="0" borderId="0" xfId="0" applyNumberFormat="1" applyFont="1"/>
    <xf numFmtId="2" fontId="7" fillId="0" borderId="5" xfId="0" applyNumberFormat="1" applyFont="1" applyBorder="1" applyAlignment="1">
      <alignment horizontal="right"/>
    </xf>
    <xf numFmtId="2" fontId="7" fillId="0" borderId="7" xfId="0" applyNumberFormat="1" applyFont="1" applyBorder="1" applyAlignment="1">
      <alignment horizontal="right"/>
    </xf>
    <xf numFmtId="2" fontId="4" fillId="3" borderId="2" xfId="0" applyNumberFormat="1" applyFont="1" applyFill="1" applyBorder="1" applyAlignment="1">
      <alignment horizontal="right"/>
    </xf>
    <xf numFmtId="2" fontId="7" fillId="0" borderId="6" xfId="0" applyNumberFormat="1" applyFont="1" applyBorder="1" applyAlignment="1">
      <alignment horizontal="right"/>
    </xf>
    <xf numFmtId="2" fontId="7" fillId="0" borderId="8" xfId="0" applyNumberFormat="1" applyFont="1" applyBorder="1" applyAlignment="1">
      <alignment horizontal="right"/>
    </xf>
    <xf numFmtId="2" fontId="7" fillId="0" borderId="9" xfId="0" applyNumberFormat="1" applyFont="1" applyBorder="1" applyAlignment="1">
      <alignment horizontal="right"/>
    </xf>
    <xf numFmtId="2" fontId="4" fillId="3" borderId="7" xfId="0" applyNumberFormat="1" applyFont="1" applyFill="1" applyBorder="1" applyAlignment="1">
      <alignment horizontal="right"/>
    </xf>
  </cellXfs>
  <cellStyles count="4">
    <cellStyle name="Excel Built-in Normal" xfId="1" xr:uid="{00000000-0005-0000-0000-000000000000}"/>
    <cellStyle name="Normální" xfId="0" builtinId="0"/>
    <cellStyle name="Normální 2" xfId="2" xr:uid="{708C7A78-4796-4134-BCBF-AE316E8205BB}"/>
    <cellStyle name="TableStyleLight1" xfId="3" xr:uid="{BD005F04-1176-4480-AAFF-5372E01FA8E5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CFACB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.5703125" customWidth="1"/>
    <col min="2" max="2" width="18.5703125" customWidth="1"/>
    <col min="3" max="3" width="17.7109375" customWidth="1"/>
    <col min="4" max="4" width="16.42578125" customWidth="1"/>
    <col min="5" max="5" width="19.28515625" customWidth="1"/>
    <col min="6" max="6" width="19.7109375" customWidth="1"/>
    <col min="7" max="7" width="9.140625" customWidth="1"/>
    <col min="8" max="1025" width="8.7109375" customWidth="1"/>
  </cols>
  <sheetData>
    <row r="1" spans="1:7" x14ac:dyDescent="0.25">
      <c r="A1" s="9" t="s">
        <v>34</v>
      </c>
      <c r="B1" s="9" t="s">
        <v>36</v>
      </c>
      <c r="C1" s="1"/>
      <c r="D1" s="1"/>
      <c r="E1" s="1"/>
      <c r="F1" s="1"/>
    </row>
    <row r="2" spans="1:7" x14ac:dyDescent="0.25">
      <c r="A2" s="1"/>
      <c r="B2" s="1"/>
      <c r="C2" s="1"/>
      <c r="D2" s="1"/>
      <c r="E2" s="1"/>
      <c r="F2" s="1"/>
    </row>
    <row r="3" spans="1:7" ht="15.75" thickBot="1" x14ac:dyDescent="0.3">
      <c r="A3" s="52" t="s">
        <v>42</v>
      </c>
      <c r="B3" s="53"/>
      <c r="C3" s="53"/>
      <c r="D3" s="53"/>
      <c r="E3" s="53"/>
      <c r="F3" s="53"/>
    </row>
    <row r="4" spans="1:7" ht="30.75" thickBot="1" x14ac:dyDescent="0.3">
      <c r="A4" s="2"/>
      <c r="B4" s="19" t="s">
        <v>0</v>
      </c>
      <c r="C4" s="20" t="s">
        <v>1</v>
      </c>
      <c r="D4" s="19" t="s">
        <v>2</v>
      </c>
      <c r="E4" s="27" t="s">
        <v>3</v>
      </c>
      <c r="F4" s="27" t="s">
        <v>3</v>
      </c>
      <c r="G4" s="3"/>
    </row>
    <row r="5" spans="1:7" ht="15.75" thickBot="1" x14ac:dyDescent="0.3">
      <c r="A5" s="21" t="s">
        <v>4</v>
      </c>
      <c r="B5" s="21">
        <v>2021</v>
      </c>
      <c r="C5" s="21">
        <v>2022</v>
      </c>
      <c r="D5" s="21">
        <v>2023</v>
      </c>
      <c r="E5" s="21">
        <v>2024</v>
      </c>
      <c r="F5" s="21">
        <v>2025</v>
      </c>
      <c r="G5" s="3"/>
    </row>
    <row r="6" spans="1:7" x14ac:dyDescent="0.25">
      <c r="A6" s="4" t="s">
        <v>5</v>
      </c>
      <c r="B6" s="22">
        <v>355668</v>
      </c>
      <c r="C6" s="22">
        <v>350000</v>
      </c>
      <c r="D6" s="22">
        <v>360000</v>
      </c>
      <c r="E6" s="22">
        <v>360000</v>
      </c>
      <c r="F6" s="22">
        <v>360000</v>
      </c>
      <c r="G6" s="3"/>
    </row>
    <row r="7" spans="1:7" x14ac:dyDescent="0.25">
      <c r="A7" s="5" t="s">
        <v>6</v>
      </c>
      <c r="B7" s="22">
        <v>108765</v>
      </c>
      <c r="C7" s="22">
        <v>140000</v>
      </c>
      <c r="D7" s="22">
        <v>110000</v>
      </c>
      <c r="E7" s="22">
        <v>110000</v>
      </c>
      <c r="F7" s="22">
        <v>110000</v>
      </c>
      <c r="G7" s="3"/>
    </row>
    <row r="8" spans="1:7" x14ac:dyDescent="0.25">
      <c r="A8" s="5" t="s">
        <v>7</v>
      </c>
      <c r="B8" s="22">
        <v>1604148</v>
      </c>
      <c r="C8" s="22">
        <v>1605000</v>
      </c>
      <c r="D8" s="22">
        <v>1610000</v>
      </c>
      <c r="E8" s="22">
        <v>1610000</v>
      </c>
      <c r="F8" s="22">
        <v>1610000</v>
      </c>
      <c r="G8" s="3"/>
    </row>
    <row r="9" spans="1:7" x14ac:dyDescent="0.25">
      <c r="A9" s="6" t="s">
        <v>8</v>
      </c>
      <c r="B9" s="22">
        <v>248774</v>
      </c>
      <c r="C9" s="22">
        <v>250000</v>
      </c>
      <c r="D9" s="22">
        <v>250000</v>
      </c>
      <c r="E9" s="22">
        <v>250000</v>
      </c>
      <c r="F9" s="22">
        <v>250000</v>
      </c>
      <c r="G9" s="3"/>
    </row>
    <row r="10" spans="1:7" x14ac:dyDescent="0.25">
      <c r="A10" s="6" t="s">
        <v>9</v>
      </c>
      <c r="B10" s="22">
        <v>357139</v>
      </c>
      <c r="C10" s="22">
        <v>655000</v>
      </c>
      <c r="D10" s="22">
        <v>430000</v>
      </c>
      <c r="E10" s="22">
        <v>430000</v>
      </c>
      <c r="F10" s="22">
        <v>430000</v>
      </c>
      <c r="G10" s="3"/>
    </row>
    <row r="11" spans="1:7" x14ac:dyDescent="0.25">
      <c r="A11" s="6" t="s">
        <v>10</v>
      </c>
      <c r="B11" s="22">
        <v>76287</v>
      </c>
      <c r="C11" s="22">
        <v>60000</v>
      </c>
      <c r="D11" s="22">
        <v>80000</v>
      </c>
      <c r="E11" s="22">
        <v>80000</v>
      </c>
      <c r="F11" s="22">
        <v>80000</v>
      </c>
      <c r="G11" s="3"/>
    </row>
    <row r="12" spans="1:7" x14ac:dyDescent="0.25">
      <c r="A12" s="6" t="s">
        <v>11</v>
      </c>
      <c r="B12" s="22">
        <v>152951</v>
      </c>
      <c r="C12" s="22">
        <v>140000</v>
      </c>
      <c r="D12" s="22">
        <v>153000</v>
      </c>
      <c r="E12" s="22">
        <v>153000</v>
      </c>
      <c r="F12" s="22">
        <v>153000</v>
      </c>
      <c r="G12" s="3"/>
    </row>
    <row r="13" spans="1:7" ht="15.75" thickBot="1" x14ac:dyDescent="0.3">
      <c r="A13" s="7" t="s">
        <v>12</v>
      </c>
      <c r="B13" s="23">
        <v>302007</v>
      </c>
      <c r="C13" s="23">
        <v>400000</v>
      </c>
      <c r="D13" s="23">
        <v>300000</v>
      </c>
      <c r="E13" s="23">
        <v>300000</v>
      </c>
      <c r="F13" s="23">
        <v>300000</v>
      </c>
      <c r="G13" s="3"/>
    </row>
    <row r="14" spans="1:7" ht="15.75" thickBot="1" x14ac:dyDescent="0.3">
      <c r="A14" s="10" t="s">
        <v>13</v>
      </c>
      <c r="B14" s="28">
        <v>3205739</v>
      </c>
      <c r="C14" s="28">
        <v>3600000</v>
      </c>
      <c r="D14" s="28">
        <v>3293000</v>
      </c>
      <c r="E14" s="28">
        <v>3293000</v>
      </c>
      <c r="F14" s="28">
        <v>3293000</v>
      </c>
      <c r="G14" s="3"/>
    </row>
    <row r="15" spans="1:7" ht="15.75" thickBot="1" x14ac:dyDescent="0.3">
      <c r="A15" s="10" t="s">
        <v>14</v>
      </c>
      <c r="B15" s="28">
        <v>152951</v>
      </c>
      <c r="C15" s="28">
        <v>140000</v>
      </c>
      <c r="D15" s="28">
        <v>153000</v>
      </c>
      <c r="E15" s="28">
        <v>153000</v>
      </c>
      <c r="F15" s="28">
        <v>153000</v>
      </c>
      <c r="G15" s="3"/>
    </row>
    <row r="16" spans="1:7" x14ac:dyDescent="0.25">
      <c r="A16" s="5" t="s">
        <v>15</v>
      </c>
      <c r="B16" s="22">
        <v>0</v>
      </c>
      <c r="C16" s="22"/>
      <c r="D16" s="22">
        <v>0</v>
      </c>
      <c r="E16" s="22">
        <v>0</v>
      </c>
      <c r="F16" s="22">
        <v>0</v>
      </c>
      <c r="G16" s="3"/>
    </row>
    <row r="17" spans="1:7" x14ac:dyDescent="0.25">
      <c r="A17" s="5" t="s">
        <v>16</v>
      </c>
      <c r="B17" s="22">
        <v>63500</v>
      </c>
      <c r="C17" s="22">
        <v>67000</v>
      </c>
      <c r="D17" s="22">
        <v>90000</v>
      </c>
      <c r="E17" s="22">
        <v>90000</v>
      </c>
      <c r="F17" s="22">
        <v>90000</v>
      </c>
      <c r="G17" s="3"/>
    </row>
    <row r="18" spans="1:7" x14ac:dyDescent="0.25">
      <c r="A18" s="5" t="s">
        <v>17</v>
      </c>
      <c r="B18" s="22">
        <v>689919</v>
      </c>
      <c r="C18" s="22">
        <v>988650</v>
      </c>
      <c r="D18" s="22">
        <v>1530000</v>
      </c>
      <c r="E18" s="22">
        <v>1530000</v>
      </c>
      <c r="F18" s="22">
        <v>1530000</v>
      </c>
      <c r="G18" s="3"/>
    </row>
    <row r="19" spans="1:7" x14ac:dyDescent="0.25">
      <c r="A19" s="6" t="s">
        <v>18</v>
      </c>
      <c r="B19" s="24">
        <v>0</v>
      </c>
      <c r="C19" s="24"/>
      <c r="D19" s="22">
        <v>0</v>
      </c>
      <c r="E19" s="22">
        <v>0</v>
      </c>
      <c r="F19" s="22">
        <v>0</v>
      </c>
      <c r="G19" s="3"/>
    </row>
    <row r="20" spans="1:7" x14ac:dyDescent="0.25">
      <c r="A20" s="6" t="s">
        <v>19</v>
      </c>
      <c r="B20" s="24">
        <v>1203000</v>
      </c>
      <c r="C20" s="24">
        <v>1270000</v>
      </c>
      <c r="D20" s="22">
        <v>1100000</v>
      </c>
      <c r="E20" s="22">
        <v>1100000</v>
      </c>
      <c r="F20" s="22">
        <v>1100000</v>
      </c>
      <c r="G20" s="3"/>
    </row>
    <row r="21" spans="1:7" x14ac:dyDescent="0.25">
      <c r="A21" s="8" t="s">
        <v>20</v>
      </c>
      <c r="B21" s="25">
        <v>1277121</v>
      </c>
      <c r="C21" s="25">
        <v>1015505</v>
      </c>
      <c r="D21" s="26">
        <v>0</v>
      </c>
      <c r="E21" s="26">
        <v>0</v>
      </c>
      <c r="F21" s="26">
        <v>0</v>
      </c>
      <c r="G21" s="3"/>
    </row>
    <row r="22" spans="1:7" ht="15.75" thickBot="1" x14ac:dyDescent="0.3">
      <c r="A22" s="7" t="s">
        <v>21</v>
      </c>
      <c r="B22" s="23">
        <v>137881</v>
      </c>
      <c r="C22" s="23">
        <v>258845</v>
      </c>
      <c r="D22" s="23">
        <v>573000</v>
      </c>
      <c r="E22" s="23">
        <v>573000</v>
      </c>
      <c r="F22" s="23">
        <v>573000</v>
      </c>
      <c r="G22" s="3"/>
    </row>
    <row r="23" spans="1:7" ht="15.75" thickBot="1" x14ac:dyDescent="0.3">
      <c r="A23" s="11" t="s">
        <v>22</v>
      </c>
      <c r="B23" s="29">
        <v>3371421</v>
      </c>
      <c r="C23" s="29">
        <v>3600000</v>
      </c>
      <c r="D23" s="29">
        <v>3293000</v>
      </c>
      <c r="E23" s="29">
        <v>3293000</v>
      </c>
      <c r="F23" s="29">
        <v>3293000</v>
      </c>
      <c r="G23" s="3"/>
    </row>
    <row r="24" spans="1:7" ht="15.75" thickBot="1" x14ac:dyDescent="0.3">
      <c r="A24" s="11" t="s">
        <v>23</v>
      </c>
      <c r="B24" s="29">
        <v>165682</v>
      </c>
      <c r="C24" s="29"/>
      <c r="D24" s="29"/>
      <c r="E24" s="29"/>
      <c r="F24" s="29"/>
      <c r="G24" s="3"/>
    </row>
  </sheetData>
  <pageMargins left="0.70866141732283472" right="0.70866141732283472" top="0.78740157480314965" bottom="0.78740157480314965" header="0.51181102362204722" footer="0.51181102362204722"/>
  <pageSetup paperSize="9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.42578125" customWidth="1"/>
    <col min="2" max="2" width="18.140625" customWidth="1"/>
    <col min="3" max="3" width="18.5703125" customWidth="1"/>
    <col min="4" max="4" width="17.85546875" customWidth="1"/>
    <col min="5" max="5" width="18.140625" customWidth="1"/>
    <col min="6" max="6" width="17.85546875" customWidth="1"/>
  </cols>
  <sheetData>
    <row r="1" spans="1:12" x14ac:dyDescent="0.25">
      <c r="A1" s="9" t="s">
        <v>33</v>
      </c>
      <c r="B1" s="9"/>
      <c r="C1" s="1"/>
      <c r="D1" s="1"/>
      <c r="E1" s="1"/>
      <c r="F1" s="1"/>
    </row>
    <row r="2" spans="1:12" x14ac:dyDescent="0.25">
      <c r="A2" s="1"/>
      <c r="B2" s="1"/>
      <c r="C2" s="1"/>
      <c r="D2" s="1"/>
      <c r="E2" s="1"/>
      <c r="F2" s="1"/>
    </row>
    <row r="3" spans="1:12" ht="15.75" thickBot="1" x14ac:dyDescent="0.3">
      <c r="A3" s="52" t="s">
        <v>42</v>
      </c>
      <c r="B3" s="53"/>
      <c r="C3" s="53"/>
      <c r="D3" s="53"/>
      <c r="E3" s="53"/>
      <c r="F3" s="53"/>
    </row>
    <row r="4" spans="1:12" ht="30.75" thickBot="1" x14ac:dyDescent="0.3">
      <c r="A4" s="2"/>
      <c r="B4" s="19" t="s">
        <v>0</v>
      </c>
      <c r="C4" s="20" t="s">
        <v>1</v>
      </c>
      <c r="D4" s="19" t="s">
        <v>2</v>
      </c>
      <c r="E4" s="27" t="s">
        <v>3</v>
      </c>
      <c r="F4" s="27" t="s">
        <v>3</v>
      </c>
    </row>
    <row r="5" spans="1:12" ht="15.75" thickBot="1" x14ac:dyDescent="0.3">
      <c r="A5" s="21" t="s">
        <v>4</v>
      </c>
      <c r="B5" s="21">
        <v>2021</v>
      </c>
      <c r="C5" s="21">
        <v>2022</v>
      </c>
      <c r="D5" s="21">
        <v>2023</v>
      </c>
      <c r="E5" s="21">
        <v>2024</v>
      </c>
      <c r="F5" s="21">
        <v>2025</v>
      </c>
    </row>
    <row r="6" spans="1:12" x14ac:dyDescent="0.25">
      <c r="A6" s="4" t="s">
        <v>5</v>
      </c>
      <c r="B6" s="22">
        <v>713659.95</v>
      </c>
      <c r="C6" s="22">
        <v>720000</v>
      </c>
      <c r="D6" s="22">
        <v>720000</v>
      </c>
      <c r="E6" s="22">
        <v>720000</v>
      </c>
      <c r="F6" s="22">
        <v>720000</v>
      </c>
    </row>
    <row r="7" spans="1:12" x14ac:dyDescent="0.25">
      <c r="A7" s="5" t="s">
        <v>6</v>
      </c>
      <c r="B7" s="22">
        <v>0</v>
      </c>
      <c r="C7" s="22">
        <v>0</v>
      </c>
      <c r="D7" s="22">
        <v>0</v>
      </c>
      <c r="E7" s="22">
        <v>0</v>
      </c>
      <c r="F7" s="22">
        <v>0</v>
      </c>
    </row>
    <row r="8" spans="1:12" x14ac:dyDescent="0.25">
      <c r="A8" s="5" t="s">
        <v>7</v>
      </c>
      <c r="B8" s="22">
        <v>364250</v>
      </c>
      <c r="C8" s="22">
        <v>365000</v>
      </c>
      <c r="D8" s="22">
        <v>366300</v>
      </c>
      <c r="E8" s="22">
        <v>366300</v>
      </c>
      <c r="F8" s="22">
        <v>366300</v>
      </c>
    </row>
    <row r="9" spans="1:12" x14ac:dyDescent="0.25">
      <c r="A9" s="6" t="s">
        <v>8</v>
      </c>
      <c r="B9" s="22">
        <v>1053016.24</v>
      </c>
      <c r="C9" s="22">
        <v>1480000</v>
      </c>
      <c r="D9" s="22">
        <v>1500000</v>
      </c>
      <c r="E9" s="22">
        <v>1500000</v>
      </c>
      <c r="F9" s="22">
        <v>1500000</v>
      </c>
    </row>
    <row r="10" spans="1:12" x14ac:dyDescent="0.25">
      <c r="A10" s="6" t="s">
        <v>9</v>
      </c>
      <c r="B10" s="22">
        <v>1259738.05</v>
      </c>
      <c r="C10" s="22">
        <v>1100000</v>
      </c>
      <c r="D10" s="22">
        <v>1300000</v>
      </c>
      <c r="E10" s="22">
        <v>1300000</v>
      </c>
      <c r="F10" s="22">
        <v>1300000</v>
      </c>
      <c r="L10" s="18"/>
    </row>
    <row r="11" spans="1:12" x14ac:dyDescent="0.25">
      <c r="A11" s="6" t="s">
        <v>10</v>
      </c>
      <c r="B11" s="22">
        <v>50700</v>
      </c>
      <c r="C11" s="22">
        <v>85000</v>
      </c>
      <c r="D11" s="22">
        <v>400000</v>
      </c>
      <c r="E11" s="22">
        <v>500000</v>
      </c>
      <c r="F11" s="22">
        <v>500000</v>
      </c>
    </row>
    <row r="12" spans="1:12" x14ac:dyDescent="0.25">
      <c r="A12" s="6" t="s">
        <v>11</v>
      </c>
      <c r="B12" s="22">
        <v>3520000</v>
      </c>
      <c r="C12" s="22">
        <v>3520000</v>
      </c>
      <c r="D12" s="22">
        <v>3520000</v>
      </c>
      <c r="E12" s="22">
        <v>3520000</v>
      </c>
      <c r="F12" s="22">
        <v>3520000</v>
      </c>
    </row>
    <row r="13" spans="1:12" ht="15.75" thickBot="1" x14ac:dyDescent="0.3">
      <c r="A13" s="7" t="s">
        <v>12</v>
      </c>
      <c r="B13" s="23">
        <v>383437.69</v>
      </c>
      <c r="C13" s="23">
        <v>390000</v>
      </c>
      <c r="D13" s="23">
        <v>400000</v>
      </c>
      <c r="E13" s="23">
        <v>400000</v>
      </c>
      <c r="F13" s="23">
        <v>400000</v>
      </c>
    </row>
    <row r="14" spans="1:12" ht="15.75" thickBot="1" x14ac:dyDescent="0.3">
      <c r="A14" s="10" t="s">
        <v>13</v>
      </c>
      <c r="B14" s="28">
        <f>SUM(B6:B13)</f>
        <v>7344801.9300000006</v>
      </c>
      <c r="C14" s="28">
        <f>SUM(C6:C13)</f>
        <v>7660000</v>
      </c>
      <c r="D14" s="28">
        <f>SUM(D6:D13)</f>
        <v>8206300</v>
      </c>
      <c r="E14" s="28">
        <f>SUM(E6:E13)</f>
        <v>8306300</v>
      </c>
      <c r="F14" s="28">
        <f>SUM(F6:F13)</f>
        <v>8306300</v>
      </c>
    </row>
    <row r="15" spans="1:12" ht="15.75" thickBot="1" x14ac:dyDescent="0.3">
      <c r="A15" s="10" t="s">
        <v>14</v>
      </c>
      <c r="B15" s="28"/>
      <c r="C15" s="28"/>
      <c r="D15" s="28"/>
      <c r="E15" s="28"/>
      <c r="F15" s="28"/>
    </row>
    <row r="16" spans="1:12" x14ac:dyDescent="0.25">
      <c r="A16" s="5" t="s">
        <v>15</v>
      </c>
      <c r="B16" s="22">
        <v>0</v>
      </c>
      <c r="C16" s="22">
        <v>0</v>
      </c>
      <c r="D16" s="22">
        <v>0</v>
      </c>
      <c r="E16" s="22">
        <v>0</v>
      </c>
      <c r="F16" s="22">
        <v>0</v>
      </c>
    </row>
    <row r="17" spans="1:6" x14ac:dyDescent="0.25">
      <c r="A17" s="5" t="s">
        <v>16</v>
      </c>
      <c r="B17" s="22">
        <v>285480.49</v>
      </c>
      <c r="C17" s="22">
        <v>410000</v>
      </c>
      <c r="D17" s="22">
        <v>400000</v>
      </c>
      <c r="E17" s="22">
        <v>400000</v>
      </c>
      <c r="F17" s="22">
        <v>400000</v>
      </c>
    </row>
    <row r="18" spans="1:6" x14ac:dyDescent="0.25">
      <c r="A18" s="5" t="s">
        <v>17</v>
      </c>
      <c r="B18" s="22">
        <v>34944</v>
      </c>
      <c r="C18" s="22">
        <v>35000</v>
      </c>
      <c r="D18" s="22">
        <v>35000</v>
      </c>
      <c r="E18" s="22">
        <v>35000</v>
      </c>
      <c r="F18" s="22">
        <v>35000</v>
      </c>
    </row>
    <row r="19" spans="1:6" x14ac:dyDescent="0.25">
      <c r="A19" s="6" t="s">
        <v>18</v>
      </c>
      <c r="B19" s="24">
        <v>0</v>
      </c>
      <c r="C19" s="24">
        <v>0</v>
      </c>
      <c r="D19" s="22">
        <v>0</v>
      </c>
      <c r="E19" s="22">
        <v>0</v>
      </c>
      <c r="F19" s="22">
        <v>0</v>
      </c>
    </row>
    <row r="20" spans="1:6" x14ac:dyDescent="0.25">
      <c r="A20" s="6" t="s">
        <v>19</v>
      </c>
      <c r="B20" s="24">
        <v>6803000</v>
      </c>
      <c r="C20" s="24">
        <v>6821000</v>
      </c>
      <c r="D20" s="22">
        <v>7770000</v>
      </c>
      <c r="E20" s="22">
        <v>7870000</v>
      </c>
      <c r="F20" s="22">
        <v>7870000</v>
      </c>
    </row>
    <row r="21" spans="1:6" ht="15.75" thickBot="1" x14ac:dyDescent="0.3">
      <c r="A21" s="7" t="s">
        <v>21</v>
      </c>
      <c r="B21" s="23">
        <v>252181.47</v>
      </c>
      <c r="C21" s="23">
        <v>400000</v>
      </c>
      <c r="D21" s="23">
        <v>1300</v>
      </c>
      <c r="E21" s="23">
        <v>1300</v>
      </c>
      <c r="F21" s="23">
        <v>1300</v>
      </c>
    </row>
    <row r="22" spans="1:6" ht="15.75" thickBot="1" x14ac:dyDescent="0.3">
      <c r="A22" s="11" t="s">
        <v>22</v>
      </c>
      <c r="B22" s="29">
        <f>SUM(B16:B21)</f>
        <v>7375605.96</v>
      </c>
      <c r="C22" s="29">
        <f>SUM(C16:C21)</f>
        <v>7666000</v>
      </c>
      <c r="D22" s="29">
        <f>SUM(D16:D21)</f>
        <v>8206300</v>
      </c>
      <c r="E22" s="29">
        <f>SUM(E16:E21)</f>
        <v>8306300</v>
      </c>
      <c r="F22" s="29">
        <f>SUM(F16:F21)</f>
        <v>8306300</v>
      </c>
    </row>
    <row r="23" spans="1:6" ht="15.75" thickBot="1" x14ac:dyDescent="0.3">
      <c r="A23" s="11" t="s">
        <v>23</v>
      </c>
      <c r="B23" s="29">
        <v>30804.03</v>
      </c>
      <c r="C23" s="29">
        <v>6000</v>
      </c>
      <c r="D23" s="29">
        <v>0</v>
      </c>
      <c r="E23" s="29">
        <v>0</v>
      </c>
      <c r="F23" s="29">
        <v>0</v>
      </c>
    </row>
    <row r="24" spans="1:6" x14ac:dyDescent="0.25">
      <c r="B24" s="81"/>
      <c r="C24" s="81"/>
      <c r="D24" s="85"/>
      <c r="E24" s="85"/>
      <c r="F24" s="81"/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5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.140625" customWidth="1"/>
    <col min="2" max="2" width="18.5703125" customWidth="1"/>
    <col min="3" max="3" width="19" customWidth="1"/>
    <col min="4" max="4" width="18.5703125" customWidth="1"/>
    <col min="5" max="5" width="17.28515625" customWidth="1"/>
    <col min="6" max="6" width="17.7109375" customWidth="1"/>
  </cols>
  <sheetData>
    <row r="1" spans="1:7" x14ac:dyDescent="0.25">
      <c r="A1" s="9" t="s">
        <v>34</v>
      </c>
      <c r="B1" s="9" t="s">
        <v>35</v>
      </c>
      <c r="C1" s="1"/>
      <c r="D1" s="1"/>
      <c r="E1" s="1"/>
      <c r="F1" s="1"/>
    </row>
    <row r="2" spans="1:7" x14ac:dyDescent="0.25">
      <c r="A2" s="1"/>
      <c r="B2" s="1"/>
      <c r="C2" s="1"/>
      <c r="D2" s="1"/>
      <c r="E2" s="1"/>
      <c r="F2" s="1"/>
    </row>
    <row r="3" spans="1:7" ht="15.75" thickBot="1" x14ac:dyDescent="0.3">
      <c r="A3" s="52" t="s">
        <v>42</v>
      </c>
      <c r="B3" s="53"/>
      <c r="C3" s="53"/>
      <c r="D3" s="53"/>
      <c r="E3" s="53"/>
      <c r="F3" s="53"/>
    </row>
    <row r="4" spans="1:7" ht="30.75" thickBot="1" x14ac:dyDescent="0.3">
      <c r="A4" s="2"/>
      <c r="B4" s="19" t="s">
        <v>0</v>
      </c>
      <c r="C4" s="20" t="s">
        <v>1</v>
      </c>
      <c r="D4" s="19" t="s">
        <v>2</v>
      </c>
      <c r="E4" s="27" t="s">
        <v>3</v>
      </c>
      <c r="F4" s="27" t="s">
        <v>3</v>
      </c>
      <c r="G4" s="3"/>
    </row>
    <row r="5" spans="1:7" ht="15.75" thickBot="1" x14ac:dyDescent="0.3">
      <c r="A5" s="21" t="s">
        <v>4</v>
      </c>
      <c r="B5" s="21">
        <v>2021</v>
      </c>
      <c r="C5" s="21">
        <v>2022</v>
      </c>
      <c r="D5" s="21">
        <v>2023</v>
      </c>
      <c r="E5" s="21">
        <v>2024</v>
      </c>
      <c r="F5" s="21">
        <v>2025</v>
      </c>
      <c r="G5" s="3"/>
    </row>
    <row r="6" spans="1:7" x14ac:dyDescent="0.25">
      <c r="A6" s="4" t="s">
        <v>5</v>
      </c>
      <c r="B6" s="22">
        <v>947660</v>
      </c>
      <c r="C6" s="22">
        <v>540000</v>
      </c>
      <c r="D6" s="22">
        <v>550000</v>
      </c>
      <c r="E6" s="22">
        <v>550000</v>
      </c>
      <c r="F6" s="22">
        <v>550000</v>
      </c>
      <c r="G6" s="3"/>
    </row>
    <row r="7" spans="1:7" x14ac:dyDescent="0.25">
      <c r="A7" s="5" t="s">
        <v>6</v>
      </c>
      <c r="B7" s="22">
        <v>0</v>
      </c>
      <c r="C7" s="22">
        <v>0</v>
      </c>
      <c r="D7" s="22"/>
      <c r="E7" s="22"/>
      <c r="F7" s="22"/>
      <c r="G7" s="3"/>
    </row>
    <row r="8" spans="1:7" x14ac:dyDescent="0.25">
      <c r="A8" s="5" t="s">
        <v>7</v>
      </c>
      <c r="B8" s="22">
        <v>356487</v>
      </c>
      <c r="C8" s="22">
        <v>390000</v>
      </c>
      <c r="D8" s="22">
        <v>400000</v>
      </c>
      <c r="E8" s="22">
        <v>400000</v>
      </c>
      <c r="F8" s="22">
        <v>400000</v>
      </c>
      <c r="G8" s="3"/>
    </row>
    <row r="9" spans="1:7" x14ac:dyDescent="0.25">
      <c r="A9" s="6" t="s">
        <v>8</v>
      </c>
      <c r="B9" s="22">
        <v>1092190</v>
      </c>
      <c r="C9" s="22">
        <v>1200000</v>
      </c>
      <c r="D9" s="22">
        <v>1350000</v>
      </c>
      <c r="E9" s="22">
        <v>1350000</v>
      </c>
      <c r="F9" s="22">
        <v>1350000</v>
      </c>
      <c r="G9" s="3"/>
    </row>
    <row r="10" spans="1:7" x14ac:dyDescent="0.25">
      <c r="A10" s="6" t="s">
        <v>9</v>
      </c>
      <c r="B10" s="22">
        <v>700948</v>
      </c>
      <c r="C10" s="22">
        <v>780000</v>
      </c>
      <c r="D10" s="22">
        <v>1100000</v>
      </c>
      <c r="E10" s="22">
        <v>1100000</v>
      </c>
      <c r="F10" s="22">
        <v>1100000</v>
      </c>
      <c r="G10" s="3"/>
    </row>
    <row r="11" spans="1:7" x14ac:dyDescent="0.25">
      <c r="A11" s="6" t="s">
        <v>10</v>
      </c>
      <c r="B11" s="22">
        <v>201518</v>
      </c>
      <c r="C11" s="22">
        <v>270000</v>
      </c>
      <c r="D11" s="22">
        <v>200000</v>
      </c>
      <c r="E11" s="22">
        <v>200000</v>
      </c>
      <c r="F11" s="22">
        <v>200000</v>
      </c>
      <c r="G11" s="3"/>
    </row>
    <row r="12" spans="1:7" x14ac:dyDescent="0.25">
      <c r="A12" s="6" t="s">
        <v>11</v>
      </c>
      <c r="B12" s="22">
        <v>2430588</v>
      </c>
      <c r="C12" s="22">
        <v>2244000</v>
      </c>
      <c r="D12" s="22">
        <v>2300000</v>
      </c>
      <c r="E12" s="22">
        <v>2300000</v>
      </c>
      <c r="F12" s="22">
        <v>2300000</v>
      </c>
      <c r="G12" s="3"/>
    </row>
    <row r="13" spans="1:7" ht="15.75" thickBot="1" x14ac:dyDescent="0.3">
      <c r="A13" s="7" t="s">
        <v>12</v>
      </c>
      <c r="B13" s="23">
        <v>91147</v>
      </c>
      <c r="C13" s="23">
        <v>95000</v>
      </c>
      <c r="D13" s="23"/>
      <c r="E13" s="23"/>
      <c r="F13" s="23"/>
      <c r="G13" s="3"/>
    </row>
    <row r="14" spans="1:7" ht="15.75" thickBot="1" x14ac:dyDescent="0.3">
      <c r="A14" s="10" t="s">
        <v>13</v>
      </c>
      <c r="B14" s="28">
        <f>SUM(B6:B13)</f>
        <v>5820538</v>
      </c>
      <c r="C14" s="28">
        <f>SUM(C6:C13)</f>
        <v>5519000</v>
      </c>
      <c r="D14" s="28">
        <f>SUM(D6:D13)</f>
        <v>5900000</v>
      </c>
      <c r="E14" s="28">
        <f>SUM(E6:E13)</f>
        <v>5900000</v>
      </c>
      <c r="F14" s="28">
        <f>SUM(F6:F13)</f>
        <v>5900000</v>
      </c>
      <c r="G14" s="3"/>
    </row>
    <row r="15" spans="1:7" ht="15.75" thickBot="1" x14ac:dyDescent="0.3">
      <c r="A15" s="10" t="s">
        <v>14</v>
      </c>
      <c r="B15" s="28">
        <v>2460000</v>
      </c>
      <c r="C15" s="28">
        <v>2244000</v>
      </c>
      <c r="D15" s="28">
        <v>2300000</v>
      </c>
      <c r="E15" s="28">
        <v>2300000</v>
      </c>
      <c r="F15" s="28">
        <v>2300000</v>
      </c>
      <c r="G15" s="3"/>
    </row>
    <row r="16" spans="1:7" x14ac:dyDescent="0.25">
      <c r="A16" s="5" t="s">
        <v>15</v>
      </c>
      <c r="B16" s="22"/>
      <c r="C16" s="22"/>
      <c r="D16" s="22"/>
      <c r="E16" s="22"/>
      <c r="F16" s="22"/>
      <c r="G16" s="3"/>
    </row>
    <row r="17" spans="1:7" x14ac:dyDescent="0.25">
      <c r="A17" s="5" t="s">
        <v>16</v>
      </c>
      <c r="B17" s="22">
        <v>136910</v>
      </c>
      <c r="C17" s="22">
        <v>215000</v>
      </c>
      <c r="D17" s="22">
        <v>250000</v>
      </c>
      <c r="E17" s="22">
        <v>250000</v>
      </c>
      <c r="F17" s="22">
        <v>250000</v>
      </c>
      <c r="G17" s="3"/>
    </row>
    <row r="18" spans="1:7" x14ac:dyDescent="0.25">
      <c r="A18" s="5" t="s">
        <v>17</v>
      </c>
      <c r="B18" s="22">
        <v>54150</v>
      </c>
      <c r="C18" s="22">
        <v>66200</v>
      </c>
      <c r="D18" s="22">
        <v>100000</v>
      </c>
      <c r="E18" s="22">
        <v>100000</v>
      </c>
      <c r="F18" s="22">
        <v>100000</v>
      </c>
      <c r="G18" s="3"/>
    </row>
    <row r="19" spans="1:7" x14ac:dyDescent="0.25">
      <c r="A19" s="6" t="s">
        <v>18</v>
      </c>
      <c r="B19" s="24">
        <v>242518</v>
      </c>
      <c r="C19" s="24"/>
      <c r="D19" s="22"/>
      <c r="E19" s="22"/>
      <c r="F19" s="22"/>
      <c r="G19" s="3"/>
    </row>
    <row r="20" spans="1:7" x14ac:dyDescent="0.25">
      <c r="A20" s="6" t="s">
        <v>19</v>
      </c>
      <c r="B20" s="24">
        <v>5145500</v>
      </c>
      <c r="C20" s="24">
        <v>5085500</v>
      </c>
      <c r="D20" s="24">
        <v>5300000</v>
      </c>
      <c r="E20" s="24">
        <v>5300000</v>
      </c>
      <c r="F20" s="24">
        <v>5300000</v>
      </c>
      <c r="G20" s="3"/>
    </row>
    <row r="21" spans="1:7" x14ac:dyDescent="0.25">
      <c r="A21" s="8" t="s">
        <v>20</v>
      </c>
      <c r="B21" s="25"/>
      <c r="C21" s="25"/>
      <c r="D21" s="26"/>
      <c r="E21" s="26"/>
      <c r="F21" s="26"/>
      <c r="G21" s="3"/>
    </row>
    <row r="22" spans="1:7" ht="15.75" thickBot="1" x14ac:dyDescent="0.3">
      <c r="A22" s="7" t="s">
        <v>21</v>
      </c>
      <c r="B22" s="23">
        <v>269398</v>
      </c>
      <c r="C22" s="23">
        <v>238000</v>
      </c>
      <c r="D22" s="23">
        <v>250000</v>
      </c>
      <c r="E22" s="23">
        <v>250000</v>
      </c>
      <c r="F22" s="23">
        <v>250000</v>
      </c>
      <c r="G22" s="3"/>
    </row>
    <row r="23" spans="1:7" ht="15.75" thickBot="1" x14ac:dyDescent="0.3">
      <c r="A23" s="11" t="s">
        <v>22</v>
      </c>
      <c r="B23" s="29">
        <f>SUM(B16:B22)</f>
        <v>5848476</v>
      </c>
      <c r="C23" s="29">
        <f>SUM(C16:C22)</f>
        <v>5604700</v>
      </c>
      <c r="D23" s="29">
        <f>SUM(D16:D22)</f>
        <v>5900000</v>
      </c>
      <c r="E23" s="29">
        <f>SUM(E16:E22)</f>
        <v>5900000</v>
      </c>
      <c r="F23" s="29">
        <f>SUM(F16:F22)</f>
        <v>5900000</v>
      </c>
      <c r="G23" s="3"/>
    </row>
    <row r="24" spans="1:7" ht="15.75" thickBot="1" x14ac:dyDescent="0.3">
      <c r="A24" s="11" t="s">
        <v>23</v>
      </c>
      <c r="B24" s="29">
        <f>SUM(B23-B14)</f>
        <v>27938</v>
      </c>
      <c r="C24" s="29">
        <f>SUM(C23-C14)</f>
        <v>85700</v>
      </c>
      <c r="D24" s="29"/>
      <c r="E24" s="29"/>
      <c r="F24" s="29"/>
      <c r="G24" s="3"/>
    </row>
    <row r="25" spans="1:7" x14ac:dyDescent="0.25">
      <c r="B25" s="81"/>
      <c r="C25" s="81"/>
      <c r="D25" s="81"/>
      <c r="E25" s="81"/>
      <c r="F25" s="81"/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25"/>
  <sheetViews>
    <sheetView view="pageBreakPreview" zoomScaleNormal="100" zoomScaleSheetLayoutView="100" workbookViewId="0">
      <selection activeCell="I10" sqref="I10"/>
    </sheetView>
  </sheetViews>
  <sheetFormatPr defaultRowHeight="15" x14ac:dyDescent="0.25"/>
  <cols>
    <col min="1" max="1" width="30.85546875" customWidth="1"/>
    <col min="2" max="2" width="19.42578125" customWidth="1"/>
    <col min="3" max="3" width="18.5703125" customWidth="1"/>
    <col min="4" max="4" width="15.85546875" customWidth="1"/>
    <col min="5" max="5" width="18.85546875" customWidth="1"/>
    <col min="6" max="6" width="17.28515625" customWidth="1"/>
  </cols>
  <sheetData>
    <row r="1" spans="1:7" x14ac:dyDescent="0.25">
      <c r="A1" s="9" t="s">
        <v>34</v>
      </c>
      <c r="B1" s="9" t="s">
        <v>41</v>
      </c>
      <c r="C1" s="1"/>
      <c r="D1" s="1"/>
      <c r="E1" s="1"/>
      <c r="F1" s="1"/>
    </row>
    <row r="2" spans="1:7" x14ac:dyDescent="0.25">
      <c r="A2" s="1"/>
      <c r="B2" s="1"/>
      <c r="C2" s="1"/>
      <c r="D2" s="1"/>
      <c r="E2" s="1"/>
      <c r="F2" s="1"/>
    </row>
    <row r="3" spans="1:7" ht="15.75" thickBot="1" x14ac:dyDescent="0.3">
      <c r="A3" s="52" t="s">
        <v>42</v>
      </c>
      <c r="B3" s="53"/>
      <c r="C3" s="53"/>
      <c r="D3" s="53"/>
      <c r="E3" s="53"/>
      <c r="F3" s="53"/>
    </row>
    <row r="4" spans="1:7" ht="30.75" thickBot="1" x14ac:dyDescent="0.3">
      <c r="A4" s="2"/>
      <c r="B4" s="19" t="s">
        <v>0</v>
      </c>
      <c r="C4" s="20" t="s">
        <v>1</v>
      </c>
      <c r="D4" s="19" t="s">
        <v>2</v>
      </c>
      <c r="E4" s="27" t="s">
        <v>3</v>
      </c>
      <c r="F4" s="27" t="s">
        <v>3</v>
      </c>
      <c r="G4" s="3"/>
    </row>
    <row r="5" spans="1:7" ht="15.75" thickBot="1" x14ac:dyDescent="0.3">
      <c r="A5" s="21" t="s">
        <v>4</v>
      </c>
      <c r="B5" s="21">
        <v>2021</v>
      </c>
      <c r="C5" s="21">
        <v>2022</v>
      </c>
      <c r="D5" s="21">
        <v>2023</v>
      </c>
      <c r="E5" s="21">
        <v>2024</v>
      </c>
      <c r="F5" s="21">
        <v>2025</v>
      </c>
      <c r="G5" s="3"/>
    </row>
    <row r="6" spans="1:7" x14ac:dyDescent="0.25">
      <c r="A6" s="4" t="s">
        <v>5</v>
      </c>
      <c r="B6" s="86">
        <v>113.88858</v>
      </c>
      <c r="C6" s="86">
        <v>366</v>
      </c>
      <c r="D6" s="86">
        <v>300</v>
      </c>
      <c r="E6" s="86">
        <v>300</v>
      </c>
      <c r="F6" s="86">
        <v>310</v>
      </c>
      <c r="G6" s="3"/>
    </row>
    <row r="7" spans="1:7" x14ac:dyDescent="0.25">
      <c r="A7" s="5" t="s">
        <v>6</v>
      </c>
      <c r="B7" s="86">
        <v>0</v>
      </c>
      <c r="C7" s="86">
        <v>0</v>
      </c>
      <c r="D7" s="86">
        <v>0</v>
      </c>
      <c r="E7" s="86">
        <v>0</v>
      </c>
      <c r="F7" s="86">
        <v>0</v>
      </c>
      <c r="G7" s="3"/>
    </row>
    <row r="8" spans="1:7" x14ac:dyDescent="0.25">
      <c r="A8" s="5" t="s">
        <v>7</v>
      </c>
      <c r="B8" s="86">
        <v>11142.59885</v>
      </c>
      <c r="C8" s="86">
        <v>10779</v>
      </c>
      <c r="D8" s="86">
        <v>10915</v>
      </c>
      <c r="E8" s="86">
        <v>11015</v>
      </c>
      <c r="F8" s="86">
        <v>11015</v>
      </c>
      <c r="G8" s="3"/>
    </row>
    <row r="9" spans="1:7" x14ac:dyDescent="0.25">
      <c r="A9" s="6" t="s">
        <v>8</v>
      </c>
      <c r="B9" s="86">
        <v>200.05</v>
      </c>
      <c r="C9" s="86">
        <v>330</v>
      </c>
      <c r="D9" s="86">
        <v>350</v>
      </c>
      <c r="E9" s="86">
        <v>350</v>
      </c>
      <c r="F9" s="86">
        <v>350</v>
      </c>
      <c r="G9" s="3"/>
    </row>
    <row r="10" spans="1:7" x14ac:dyDescent="0.25">
      <c r="A10" s="6" t="s">
        <v>9</v>
      </c>
      <c r="B10" s="86">
        <v>554.18468999999993</v>
      </c>
      <c r="C10" s="86">
        <v>696</v>
      </c>
      <c r="D10" s="86">
        <v>696</v>
      </c>
      <c r="E10" s="86">
        <v>676</v>
      </c>
      <c r="F10" s="86">
        <v>676</v>
      </c>
      <c r="G10" s="3"/>
    </row>
    <row r="11" spans="1:7" x14ac:dyDescent="0.25">
      <c r="A11" s="6" t="s">
        <v>10</v>
      </c>
      <c r="B11" s="86">
        <v>368.61338000000001</v>
      </c>
      <c r="C11" s="86">
        <v>50</v>
      </c>
      <c r="D11" s="86">
        <v>50</v>
      </c>
      <c r="E11" s="86">
        <v>40</v>
      </c>
      <c r="F11" s="86">
        <v>40</v>
      </c>
      <c r="G11" s="3"/>
    </row>
    <row r="12" spans="1:7" x14ac:dyDescent="0.25">
      <c r="A12" s="6" t="s">
        <v>11</v>
      </c>
      <c r="B12" s="86">
        <v>39.164999999999999</v>
      </c>
      <c r="C12" s="86">
        <v>39</v>
      </c>
      <c r="D12" s="86">
        <v>39</v>
      </c>
      <c r="E12" s="86">
        <v>39</v>
      </c>
      <c r="F12" s="86">
        <v>39</v>
      </c>
      <c r="G12" s="3"/>
    </row>
    <row r="13" spans="1:7" ht="15.75" thickBot="1" x14ac:dyDescent="0.3">
      <c r="A13" s="7" t="s">
        <v>12</v>
      </c>
      <c r="B13" s="87">
        <v>78.789000000000001</v>
      </c>
      <c r="C13" s="87">
        <v>20</v>
      </c>
      <c r="D13" s="87">
        <v>90</v>
      </c>
      <c r="E13" s="87">
        <v>50</v>
      </c>
      <c r="F13" s="87">
        <v>50</v>
      </c>
      <c r="G13" s="3"/>
    </row>
    <row r="14" spans="1:7" ht="15.75" thickBot="1" x14ac:dyDescent="0.3">
      <c r="A14" s="10" t="s">
        <v>13</v>
      </c>
      <c r="B14" s="88">
        <f>SUM(B6:B13)</f>
        <v>12497.289500000003</v>
      </c>
      <c r="C14" s="88">
        <f t="shared" ref="C14:F14" si="0">SUM(C6:C13)</f>
        <v>12280</v>
      </c>
      <c r="D14" s="88">
        <f t="shared" si="0"/>
        <v>12440</v>
      </c>
      <c r="E14" s="88">
        <f t="shared" si="0"/>
        <v>12470</v>
      </c>
      <c r="F14" s="88">
        <f t="shared" si="0"/>
        <v>12480</v>
      </c>
      <c r="G14" s="3"/>
    </row>
    <row r="15" spans="1:7" ht="15.75" thickBot="1" x14ac:dyDescent="0.3">
      <c r="A15" s="10" t="s">
        <v>14</v>
      </c>
      <c r="B15" s="88">
        <v>58</v>
      </c>
      <c r="C15" s="88">
        <v>39</v>
      </c>
      <c r="D15" s="88">
        <v>39</v>
      </c>
      <c r="E15" s="88">
        <v>39</v>
      </c>
      <c r="F15" s="88">
        <v>39</v>
      </c>
      <c r="G15" s="3"/>
    </row>
    <row r="16" spans="1:7" x14ac:dyDescent="0.25">
      <c r="A16" s="5" t="s">
        <v>15</v>
      </c>
      <c r="B16" s="86">
        <v>0</v>
      </c>
      <c r="C16" s="86">
        <v>0</v>
      </c>
      <c r="D16" s="86">
        <v>0</v>
      </c>
      <c r="E16" s="86">
        <v>0</v>
      </c>
      <c r="F16" s="86">
        <v>0</v>
      </c>
      <c r="G16" s="3"/>
    </row>
    <row r="17" spans="1:7" x14ac:dyDescent="0.25">
      <c r="A17" s="5" t="s">
        <v>16</v>
      </c>
      <c r="B17" s="86">
        <v>-1E-3</v>
      </c>
      <c r="C17" s="86">
        <v>0</v>
      </c>
      <c r="D17" s="86">
        <v>0</v>
      </c>
      <c r="E17" s="86">
        <v>0</v>
      </c>
      <c r="F17" s="86">
        <v>0</v>
      </c>
      <c r="G17" s="3"/>
    </row>
    <row r="18" spans="1:7" x14ac:dyDescent="0.25">
      <c r="A18" s="5" t="s">
        <v>17</v>
      </c>
      <c r="B18" s="86">
        <v>638.74209999999994</v>
      </c>
      <c r="C18" s="86">
        <v>630</v>
      </c>
      <c r="D18" s="86">
        <v>690</v>
      </c>
      <c r="E18" s="86">
        <v>710</v>
      </c>
      <c r="F18" s="86">
        <v>710</v>
      </c>
      <c r="G18" s="3"/>
    </row>
    <row r="19" spans="1:7" x14ac:dyDescent="0.25">
      <c r="A19" s="6" t="s">
        <v>18</v>
      </c>
      <c r="B19" s="89">
        <v>0</v>
      </c>
      <c r="C19" s="89">
        <v>0</v>
      </c>
      <c r="D19" s="86">
        <v>0</v>
      </c>
      <c r="E19" s="86">
        <v>0</v>
      </c>
      <c r="F19" s="86">
        <v>0</v>
      </c>
      <c r="G19" s="3"/>
    </row>
    <row r="20" spans="1:7" x14ac:dyDescent="0.25">
      <c r="A20" s="6" t="s">
        <v>19</v>
      </c>
      <c r="B20" s="89">
        <v>909</v>
      </c>
      <c r="C20" s="89">
        <v>639</v>
      </c>
      <c r="D20" s="86">
        <v>639</v>
      </c>
      <c r="E20" s="86">
        <v>639</v>
      </c>
      <c r="F20" s="86">
        <v>639</v>
      </c>
      <c r="G20" s="3"/>
    </row>
    <row r="21" spans="1:7" x14ac:dyDescent="0.25">
      <c r="A21" s="8" t="s">
        <v>20</v>
      </c>
      <c r="B21" s="90">
        <v>11155.77</v>
      </c>
      <c r="C21" s="90">
        <v>11000</v>
      </c>
      <c r="D21" s="91">
        <v>11100</v>
      </c>
      <c r="E21" s="91">
        <v>11121</v>
      </c>
      <c r="F21" s="91">
        <v>11131</v>
      </c>
      <c r="G21" s="3"/>
    </row>
    <row r="22" spans="1:7" ht="15.75" thickBot="1" x14ac:dyDescent="0.3">
      <c r="A22" s="7" t="s">
        <v>21</v>
      </c>
      <c r="B22" s="87">
        <v>0.27838999999999997</v>
      </c>
      <c r="C22" s="87">
        <v>11</v>
      </c>
      <c r="D22" s="87">
        <v>11</v>
      </c>
      <c r="E22" s="87">
        <v>0</v>
      </c>
      <c r="F22" s="87">
        <v>0</v>
      </c>
      <c r="G22" s="3"/>
    </row>
    <row r="23" spans="1:7" ht="15.75" thickBot="1" x14ac:dyDescent="0.3">
      <c r="A23" s="11" t="s">
        <v>22</v>
      </c>
      <c r="B23" s="92">
        <f>SUM(B16:B22)</f>
        <v>12703.789489999999</v>
      </c>
      <c r="C23" s="92">
        <f t="shared" ref="C23:F23" si="1">SUM(C16:C22)</f>
        <v>12280</v>
      </c>
      <c r="D23" s="92">
        <f t="shared" si="1"/>
        <v>12440</v>
      </c>
      <c r="E23" s="92">
        <f t="shared" si="1"/>
        <v>12470</v>
      </c>
      <c r="F23" s="92">
        <f t="shared" si="1"/>
        <v>12480</v>
      </c>
      <c r="G23" s="3"/>
    </row>
    <row r="24" spans="1:7" ht="15.75" thickBot="1" x14ac:dyDescent="0.3">
      <c r="A24" s="11" t="s">
        <v>23</v>
      </c>
      <c r="B24" s="92">
        <f>B23-B14</f>
        <v>206.49998999999661</v>
      </c>
      <c r="C24" s="92">
        <f t="shared" ref="C24:F24" si="2">C23-C14</f>
        <v>0</v>
      </c>
      <c r="D24" s="92">
        <f t="shared" si="2"/>
        <v>0</v>
      </c>
      <c r="E24" s="92">
        <f t="shared" si="2"/>
        <v>0</v>
      </c>
      <c r="F24" s="92">
        <f t="shared" si="2"/>
        <v>0</v>
      </c>
      <c r="G24" s="3"/>
    </row>
    <row r="25" spans="1:7" x14ac:dyDescent="0.25">
      <c r="B25" s="81"/>
      <c r="C25" s="81"/>
      <c r="D25" s="81"/>
      <c r="E25" s="81"/>
      <c r="F25" s="81"/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0.85546875" customWidth="1"/>
    <col min="2" max="2" width="18.42578125" customWidth="1"/>
    <col min="3" max="3" width="18.85546875" customWidth="1"/>
    <col min="4" max="4" width="16.140625" customWidth="1"/>
    <col min="5" max="5" width="20.7109375" customWidth="1"/>
    <col min="6" max="6" width="20.140625" customWidth="1"/>
    <col min="7" max="1025" width="8.7109375" customWidth="1"/>
  </cols>
  <sheetData>
    <row r="1" spans="1:6" x14ac:dyDescent="0.25">
      <c r="A1" s="9" t="s">
        <v>24</v>
      </c>
      <c r="B1" s="9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52" t="s">
        <v>42</v>
      </c>
      <c r="B3" s="53"/>
      <c r="C3" s="53"/>
      <c r="D3" s="53"/>
      <c r="E3" s="53"/>
      <c r="F3" s="53"/>
    </row>
    <row r="4" spans="1:6" ht="30.75" thickBot="1" x14ac:dyDescent="0.3">
      <c r="A4" s="2"/>
      <c r="B4" s="19" t="s">
        <v>0</v>
      </c>
      <c r="C4" s="20" t="s">
        <v>1</v>
      </c>
      <c r="D4" s="19" t="s">
        <v>2</v>
      </c>
      <c r="E4" s="14" t="s">
        <v>3</v>
      </c>
      <c r="F4" s="14" t="s">
        <v>3</v>
      </c>
    </row>
    <row r="5" spans="1:6" ht="15.75" thickBot="1" x14ac:dyDescent="0.3">
      <c r="A5" s="21" t="s">
        <v>4</v>
      </c>
      <c r="B5" s="21">
        <v>2021</v>
      </c>
      <c r="C5" s="21">
        <v>2022</v>
      </c>
      <c r="D5" s="21">
        <v>2023</v>
      </c>
      <c r="E5" s="21">
        <v>2024</v>
      </c>
      <c r="F5" s="21">
        <v>2025</v>
      </c>
    </row>
    <row r="6" spans="1:6" x14ac:dyDescent="0.25">
      <c r="A6" s="4" t="s">
        <v>5</v>
      </c>
      <c r="B6" s="54">
        <v>220.08777999999995</v>
      </c>
      <c r="C6" s="55">
        <v>332</v>
      </c>
      <c r="D6" s="56">
        <v>303</v>
      </c>
      <c r="E6" s="55">
        <v>370</v>
      </c>
      <c r="F6" s="55">
        <v>370</v>
      </c>
    </row>
    <row r="7" spans="1:6" x14ac:dyDescent="0.25">
      <c r="A7" s="5" t="s">
        <v>6</v>
      </c>
      <c r="B7" s="57">
        <v>433.07492999999999</v>
      </c>
      <c r="C7" s="58">
        <v>684</v>
      </c>
      <c r="D7" s="59">
        <v>690</v>
      </c>
      <c r="E7" s="58">
        <v>690</v>
      </c>
      <c r="F7" s="58">
        <v>690</v>
      </c>
    </row>
    <row r="8" spans="1:6" x14ac:dyDescent="0.25">
      <c r="A8" s="5" t="s">
        <v>7</v>
      </c>
      <c r="B8" s="57">
        <v>9463.56855</v>
      </c>
      <c r="C8" s="58">
        <v>9572</v>
      </c>
      <c r="D8" s="59">
        <v>9572</v>
      </c>
      <c r="E8" s="58">
        <v>9572</v>
      </c>
      <c r="F8" s="58">
        <v>9572</v>
      </c>
    </row>
    <row r="9" spans="1:6" x14ac:dyDescent="0.25">
      <c r="A9" s="6" t="s">
        <v>8</v>
      </c>
      <c r="B9" s="57">
        <v>410.91685999999999</v>
      </c>
      <c r="C9" s="58">
        <v>644</v>
      </c>
      <c r="D9" s="59">
        <v>644</v>
      </c>
      <c r="E9" s="58">
        <v>644</v>
      </c>
      <c r="F9" s="58">
        <v>644</v>
      </c>
    </row>
    <row r="10" spans="1:6" x14ac:dyDescent="0.25">
      <c r="A10" s="6" t="s">
        <v>9</v>
      </c>
      <c r="B10" s="57">
        <v>181.65745000000001</v>
      </c>
      <c r="C10" s="58">
        <v>208</v>
      </c>
      <c r="D10" s="59">
        <v>165</v>
      </c>
      <c r="E10" s="58">
        <v>205</v>
      </c>
      <c r="F10" s="58">
        <v>205</v>
      </c>
    </row>
    <row r="11" spans="1:6" x14ac:dyDescent="0.25">
      <c r="A11" s="6" t="s">
        <v>10</v>
      </c>
      <c r="B11" s="57">
        <v>259.30365999999998</v>
      </c>
      <c r="C11" s="58">
        <v>114</v>
      </c>
      <c r="D11" s="59">
        <v>200</v>
      </c>
      <c r="E11" s="58">
        <v>235</v>
      </c>
      <c r="F11" s="58">
        <v>235</v>
      </c>
    </row>
    <row r="12" spans="1:6" x14ac:dyDescent="0.25">
      <c r="A12" s="6" t="s">
        <v>11</v>
      </c>
      <c r="B12" s="57">
        <v>148.38999999999999</v>
      </c>
      <c r="C12" s="58">
        <v>131</v>
      </c>
      <c r="D12" s="59">
        <v>138</v>
      </c>
      <c r="E12" s="58">
        <v>138</v>
      </c>
      <c r="F12" s="58">
        <v>138</v>
      </c>
    </row>
    <row r="13" spans="1:6" ht="15.75" thickBot="1" x14ac:dyDescent="0.3">
      <c r="A13" s="7" t="s">
        <v>12</v>
      </c>
      <c r="B13" s="60">
        <v>240.87899999999999</v>
      </c>
      <c r="C13" s="61">
        <v>265</v>
      </c>
      <c r="D13" s="62">
        <v>254</v>
      </c>
      <c r="E13" s="61">
        <v>325</v>
      </c>
      <c r="F13" s="61">
        <v>325</v>
      </c>
    </row>
    <row r="14" spans="1:6" ht="15.75" thickBot="1" x14ac:dyDescent="0.3">
      <c r="A14" s="12" t="s">
        <v>13</v>
      </c>
      <c r="B14" s="63">
        <f>SUM(B6:B13)</f>
        <v>11357.87823</v>
      </c>
      <c r="C14" s="63">
        <f t="shared" ref="C14:F14" si="0">SUM(C6:C13)</f>
        <v>11950</v>
      </c>
      <c r="D14" s="63">
        <f t="shared" si="0"/>
        <v>11966</v>
      </c>
      <c r="E14" s="63">
        <f t="shared" si="0"/>
        <v>12179</v>
      </c>
      <c r="F14" s="64">
        <f t="shared" si="0"/>
        <v>12179</v>
      </c>
    </row>
    <row r="15" spans="1:6" ht="15.75" thickBot="1" x14ac:dyDescent="0.3">
      <c r="A15" s="12" t="s">
        <v>14</v>
      </c>
      <c r="B15" s="65">
        <v>129</v>
      </c>
      <c r="C15" s="66">
        <v>131</v>
      </c>
      <c r="D15" s="67">
        <v>138</v>
      </c>
      <c r="E15" s="66">
        <v>138</v>
      </c>
      <c r="F15" s="66">
        <v>138</v>
      </c>
    </row>
    <row r="16" spans="1:6" x14ac:dyDescent="0.25">
      <c r="A16" s="5" t="s">
        <v>15</v>
      </c>
      <c r="B16" s="68">
        <v>434.68299999999999</v>
      </c>
      <c r="C16" s="69">
        <v>684</v>
      </c>
      <c r="D16" s="70">
        <v>690</v>
      </c>
      <c r="E16" s="69">
        <v>690</v>
      </c>
      <c r="F16" s="69">
        <v>690</v>
      </c>
    </row>
    <row r="17" spans="1:6" x14ac:dyDescent="0.25">
      <c r="A17" s="5" t="s">
        <v>16</v>
      </c>
      <c r="B17" s="57">
        <v>0</v>
      </c>
      <c r="C17" s="58">
        <v>0</v>
      </c>
      <c r="D17" s="59">
        <v>0</v>
      </c>
      <c r="E17" s="58">
        <v>0</v>
      </c>
      <c r="F17" s="58">
        <v>0</v>
      </c>
    </row>
    <row r="18" spans="1:6" x14ac:dyDescent="0.25">
      <c r="A18" s="5" t="s">
        <v>17</v>
      </c>
      <c r="B18" s="57">
        <v>241.404</v>
      </c>
      <c r="C18" s="58">
        <v>301</v>
      </c>
      <c r="D18" s="59">
        <v>311</v>
      </c>
      <c r="E18" s="58">
        <v>311</v>
      </c>
      <c r="F18" s="58">
        <v>311</v>
      </c>
    </row>
    <row r="19" spans="1:6" x14ac:dyDescent="0.25">
      <c r="A19" s="6" t="s">
        <v>18</v>
      </c>
      <c r="B19" s="57">
        <v>0</v>
      </c>
      <c r="C19" s="58">
        <v>0</v>
      </c>
      <c r="D19" s="59">
        <v>0</v>
      </c>
      <c r="E19" s="58">
        <v>0</v>
      </c>
      <c r="F19" s="58">
        <v>0</v>
      </c>
    </row>
    <row r="20" spans="1:6" x14ac:dyDescent="0.25">
      <c r="A20" s="6" t="s">
        <v>19</v>
      </c>
      <c r="B20" s="57">
        <v>1327</v>
      </c>
      <c r="C20" s="58">
        <v>1228</v>
      </c>
      <c r="D20" s="59">
        <v>1228</v>
      </c>
      <c r="E20" s="58">
        <v>1228</v>
      </c>
      <c r="F20" s="58">
        <v>1228</v>
      </c>
    </row>
    <row r="21" spans="1:6" x14ac:dyDescent="0.25">
      <c r="A21" s="8" t="s">
        <v>20</v>
      </c>
      <c r="B21" s="57">
        <v>9393.8340000000007</v>
      </c>
      <c r="C21" s="58">
        <v>9737</v>
      </c>
      <c r="D21" s="59">
        <v>9737</v>
      </c>
      <c r="E21" s="58">
        <v>9950</v>
      </c>
      <c r="F21" s="58">
        <v>9950</v>
      </c>
    </row>
    <row r="22" spans="1:6" ht="15.75" thickBot="1" x14ac:dyDescent="0.3">
      <c r="A22" s="7" t="s">
        <v>21</v>
      </c>
      <c r="B22" s="60">
        <v>25.519649999999999</v>
      </c>
      <c r="C22" s="61">
        <v>0</v>
      </c>
      <c r="D22" s="62">
        <v>0</v>
      </c>
      <c r="E22" s="61">
        <v>0</v>
      </c>
      <c r="F22" s="61">
        <v>0</v>
      </c>
    </row>
    <row r="23" spans="1:6" ht="15.75" thickBot="1" x14ac:dyDescent="0.3">
      <c r="A23" s="13" t="s">
        <v>22</v>
      </c>
      <c r="B23" s="71">
        <f>SUM(B16:B22)</f>
        <v>11422.44065</v>
      </c>
      <c r="C23" s="71">
        <f t="shared" ref="C23:F23" si="1">SUM(C16:C22)</f>
        <v>11950</v>
      </c>
      <c r="D23" s="71">
        <f t="shared" si="1"/>
        <v>11966</v>
      </c>
      <c r="E23" s="71">
        <f t="shared" si="1"/>
        <v>12179</v>
      </c>
      <c r="F23" s="72">
        <f t="shared" si="1"/>
        <v>12179</v>
      </c>
    </row>
    <row r="24" spans="1:6" ht="15.75" thickBot="1" x14ac:dyDescent="0.3">
      <c r="A24" s="13" t="s">
        <v>23</v>
      </c>
      <c r="B24" s="63">
        <f>B23-B14</f>
        <v>64.562420000000202</v>
      </c>
      <c r="C24" s="63">
        <f t="shared" ref="C24:F24" si="2">C23-C14</f>
        <v>0</v>
      </c>
      <c r="D24" s="63">
        <f t="shared" si="2"/>
        <v>0</v>
      </c>
      <c r="E24" s="63">
        <f t="shared" si="2"/>
        <v>0</v>
      </c>
      <c r="F24" s="64">
        <f t="shared" si="2"/>
        <v>0</v>
      </c>
    </row>
  </sheetData>
  <pageMargins left="0.70866141732283472" right="0.70866141732283472" top="0.78740157480314965" bottom="0.78740157480314965" header="0.51181102362204722" footer="0.51181102362204722"/>
  <pageSetup paperSize="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.5703125" customWidth="1"/>
    <col min="2" max="2" width="18.7109375" customWidth="1"/>
    <col min="3" max="3" width="18.85546875" customWidth="1"/>
    <col min="4" max="4" width="16" customWidth="1"/>
    <col min="5" max="5" width="17.7109375" customWidth="1"/>
    <col min="6" max="6" width="18.42578125" customWidth="1"/>
    <col min="7" max="1025" width="8.7109375" customWidth="1"/>
  </cols>
  <sheetData>
    <row r="1" spans="1:7" x14ac:dyDescent="0.25">
      <c r="A1" s="9" t="s">
        <v>25</v>
      </c>
      <c r="B1" s="9"/>
      <c r="C1" s="1"/>
      <c r="D1" s="1"/>
      <c r="E1" s="1"/>
      <c r="F1" s="1"/>
    </row>
    <row r="2" spans="1:7" x14ac:dyDescent="0.25">
      <c r="A2" s="1"/>
      <c r="B2" s="1"/>
      <c r="C2" s="1"/>
      <c r="D2" s="1"/>
      <c r="E2" s="1"/>
      <c r="F2" s="1"/>
    </row>
    <row r="3" spans="1:7" ht="15.75" thickBot="1" x14ac:dyDescent="0.3">
      <c r="A3" s="52" t="s">
        <v>42</v>
      </c>
      <c r="B3" s="53"/>
      <c r="C3" s="53"/>
      <c r="D3" s="53"/>
      <c r="E3" s="53"/>
      <c r="F3" s="53"/>
    </row>
    <row r="4" spans="1:7" ht="30.75" thickBot="1" x14ac:dyDescent="0.3">
      <c r="A4" s="2"/>
      <c r="B4" s="19" t="s">
        <v>0</v>
      </c>
      <c r="C4" s="20" t="s">
        <v>1</v>
      </c>
      <c r="D4" s="19" t="s">
        <v>2</v>
      </c>
      <c r="E4" s="27" t="s">
        <v>3</v>
      </c>
      <c r="F4" s="27" t="s">
        <v>3</v>
      </c>
      <c r="G4" s="3"/>
    </row>
    <row r="5" spans="1:7" ht="15.75" thickBot="1" x14ac:dyDescent="0.3">
      <c r="A5" s="21" t="s">
        <v>4</v>
      </c>
      <c r="B5" s="21">
        <v>2021</v>
      </c>
      <c r="C5" s="21">
        <v>2022</v>
      </c>
      <c r="D5" s="21">
        <v>2023</v>
      </c>
      <c r="E5" s="21">
        <v>2024</v>
      </c>
      <c r="F5" s="21">
        <v>2025</v>
      </c>
      <c r="G5" s="3"/>
    </row>
    <row r="6" spans="1:7" x14ac:dyDescent="0.25">
      <c r="A6" s="4" t="s">
        <v>5</v>
      </c>
      <c r="B6" s="22">
        <v>446000</v>
      </c>
      <c r="C6" s="22">
        <v>401000</v>
      </c>
      <c r="D6" s="22">
        <v>243000</v>
      </c>
      <c r="E6" s="22">
        <v>338000</v>
      </c>
      <c r="F6" s="22">
        <v>338000</v>
      </c>
      <c r="G6" s="3"/>
    </row>
    <row r="7" spans="1:7" x14ac:dyDescent="0.25">
      <c r="A7" s="5" t="s">
        <v>6</v>
      </c>
      <c r="B7" s="22">
        <v>531000</v>
      </c>
      <c r="C7" s="22">
        <v>756000</v>
      </c>
      <c r="D7" s="22">
        <v>850000</v>
      </c>
      <c r="E7" s="22">
        <v>900000</v>
      </c>
      <c r="F7" s="22">
        <v>900000</v>
      </c>
      <c r="G7" s="3"/>
    </row>
    <row r="8" spans="1:7" x14ac:dyDescent="0.25">
      <c r="A8" s="5" t="s">
        <v>7</v>
      </c>
      <c r="B8" s="22">
        <v>12923000</v>
      </c>
      <c r="C8" s="22">
        <v>12762000</v>
      </c>
      <c r="D8" s="22">
        <v>13000000</v>
      </c>
      <c r="E8" s="22">
        <v>13500000</v>
      </c>
      <c r="F8" s="22">
        <v>13500000</v>
      </c>
      <c r="G8" s="3"/>
    </row>
    <row r="9" spans="1:7" x14ac:dyDescent="0.25">
      <c r="A9" s="6" t="s">
        <v>8</v>
      </c>
      <c r="B9" s="22">
        <v>508000</v>
      </c>
      <c r="C9" s="22">
        <v>840000</v>
      </c>
      <c r="D9" s="22">
        <v>1150000</v>
      </c>
      <c r="E9" s="22">
        <v>1150000</v>
      </c>
      <c r="F9" s="22">
        <v>1150000</v>
      </c>
      <c r="G9" s="3"/>
    </row>
    <row r="10" spans="1:7" x14ac:dyDescent="0.25">
      <c r="A10" s="6" t="s">
        <v>9</v>
      </c>
      <c r="B10" s="22">
        <v>306000</v>
      </c>
      <c r="C10" s="22">
        <v>338000</v>
      </c>
      <c r="D10" s="22">
        <v>350000</v>
      </c>
      <c r="E10" s="22">
        <v>350000</v>
      </c>
      <c r="F10" s="22">
        <v>350000</v>
      </c>
      <c r="G10" s="3"/>
    </row>
    <row r="11" spans="1:7" x14ac:dyDescent="0.25">
      <c r="A11" s="6" t="s">
        <v>10</v>
      </c>
      <c r="B11" s="22">
        <v>220000</v>
      </c>
      <c r="C11" s="22">
        <v>220000</v>
      </c>
      <c r="D11" s="22">
        <v>70000</v>
      </c>
      <c r="E11" s="22">
        <v>70000</v>
      </c>
      <c r="F11" s="22">
        <v>70000</v>
      </c>
      <c r="G11" s="3"/>
    </row>
    <row r="12" spans="1:7" x14ac:dyDescent="0.25">
      <c r="A12" s="6" t="s">
        <v>11</v>
      </c>
      <c r="B12" s="22">
        <v>325000</v>
      </c>
      <c r="C12" s="22">
        <v>325000</v>
      </c>
      <c r="D12" s="22">
        <v>325000</v>
      </c>
      <c r="E12" s="22">
        <v>325000</v>
      </c>
      <c r="F12" s="22">
        <v>325000</v>
      </c>
      <c r="G12" s="3"/>
    </row>
    <row r="13" spans="1:7" ht="15.75" thickBot="1" x14ac:dyDescent="0.3">
      <c r="A13" s="7" t="s">
        <v>12</v>
      </c>
      <c r="B13" s="23">
        <v>261000</v>
      </c>
      <c r="C13" s="23">
        <v>222000</v>
      </c>
      <c r="D13" s="23">
        <v>20000</v>
      </c>
      <c r="E13" s="23">
        <v>20000</v>
      </c>
      <c r="F13" s="23">
        <v>20000</v>
      </c>
      <c r="G13" s="3"/>
    </row>
    <row r="14" spans="1:7" ht="15.75" thickBot="1" x14ac:dyDescent="0.3">
      <c r="A14" s="10" t="s">
        <v>13</v>
      </c>
      <c r="B14" s="28">
        <f>SUM(B6:B13)</f>
        <v>15520000</v>
      </c>
      <c r="C14" s="28">
        <f t="shared" ref="C14:F14" si="0">SUM(C6:C13)</f>
        <v>15864000</v>
      </c>
      <c r="D14" s="28">
        <f t="shared" si="0"/>
        <v>16008000</v>
      </c>
      <c r="E14" s="28">
        <f t="shared" si="0"/>
        <v>16653000</v>
      </c>
      <c r="F14" s="28">
        <f t="shared" si="0"/>
        <v>16653000</v>
      </c>
      <c r="G14" s="3"/>
    </row>
    <row r="15" spans="1:7" ht="15.75" thickBot="1" x14ac:dyDescent="0.3">
      <c r="A15" s="10" t="s">
        <v>14</v>
      </c>
      <c r="B15" s="28">
        <v>291000</v>
      </c>
      <c r="C15" s="28">
        <v>291000</v>
      </c>
      <c r="D15" s="28">
        <v>291000</v>
      </c>
      <c r="E15" s="28">
        <v>291000</v>
      </c>
      <c r="F15" s="28">
        <v>291000</v>
      </c>
      <c r="G15" s="3"/>
    </row>
    <row r="16" spans="1:7" x14ac:dyDescent="0.25">
      <c r="A16" s="5" t="s">
        <v>15</v>
      </c>
      <c r="B16" s="22">
        <v>531000</v>
      </c>
      <c r="C16" s="22">
        <v>756000</v>
      </c>
      <c r="D16" s="22">
        <v>850000</v>
      </c>
      <c r="E16" s="22">
        <v>900000</v>
      </c>
      <c r="F16" s="22">
        <v>900000</v>
      </c>
      <c r="G16" s="3"/>
    </row>
    <row r="17" spans="1:7" x14ac:dyDescent="0.25">
      <c r="A17" s="5" t="s">
        <v>16</v>
      </c>
      <c r="B17" s="22"/>
      <c r="C17" s="22"/>
      <c r="D17" s="22"/>
      <c r="E17" s="22"/>
      <c r="F17" s="22"/>
      <c r="G17" s="3"/>
    </row>
    <row r="18" spans="1:7" x14ac:dyDescent="0.25">
      <c r="A18" s="5" t="s">
        <v>17</v>
      </c>
      <c r="B18" s="22">
        <v>264000</v>
      </c>
      <c r="C18" s="22">
        <v>377000</v>
      </c>
      <c r="D18" s="22">
        <v>395000</v>
      </c>
      <c r="E18" s="22">
        <v>490000</v>
      </c>
      <c r="F18" s="22">
        <v>490000</v>
      </c>
      <c r="G18" s="3"/>
    </row>
    <row r="19" spans="1:7" x14ac:dyDescent="0.25">
      <c r="A19" s="6" t="s">
        <v>18</v>
      </c>
      <c r="B19" s="24">
        <v>102000</v>
      </c>
      <c r="C19" s="24">
        <v>60000</v>
      </c>
      <c r="D19" s="22">
        <v>70000</v>
      </c>
      <c r="E19" s="22">
        <v>70000</v>
      </c>
      <c r="F19" s="22">
        <v>70000</v>
      </c>
      <c r="G19" s="3"/>
    </row>
    <row r="20" spans="1:7" x14ac:dyDescent="0.25">
      <c r="A20" s="6" t="s">
        <v>19</v>
      </c>
      <c r="B20" s="24">
        <v>1769000</v>
      </c>
      <c r="C20" s="24">
        <v>1777000</v>
      </c>
      <c r="D20" s="22">
        <v>1691000</v>
      </c>
      <c r="E20" s="22">
        <v>1691000</v>
      </c>
      <c r="F20" s="22">
        <v>1691000</v>
      </c>
      <c r="G20" s="3"/>
    </row>
    <row r="21" spans="1:7" x14ac:dyDescent="0.25">
      <c r="A21" s="8" t="s">
        <v>20</v>
      </c>
      <c r="B21" s="25">
        <v>12885000</v>
      </c>
      <c r="C21" s="25">
        <v>12891000</v>
      </c>
      <c r="D21" s="26">
        <v>13000000</v>
      </c>
      <c r="E21" s="26">
        <v>13500000</v>
      </c>
      <c r="F21" s="26">
        <v>13500000</v>
      </c>
      <c r="G21" s="3"/>
    </row>
    <row r="22" spans="1:7" ht="15.75" thickBot="1" x14ac:dyDescent="0.3">
      <c r="A22" s="7" t="s">
        <v>21</v>
      </c>
      <c r="B22" s="23">
        <v>83000</v>
      </c>
      <c r="C22" s="23">
        <v>3000</v>
      </c>
      <c r="D22" s="23">
        <v>2000</v>
      </c>
      <c r="E22" s="23">
        <v>2000</v>
      </c>
      <c r="F22" s="23">
        <v>2000</v>
      </c>
      <c r="G22" s="3"/>
    </row>
    <row r="23" spans="1:7" ht="15.75" thickBot="1" x14ac:dyDescent="0.3">
      <c r="A23" s="11" t="s">
        <v>22</v>
      </c>
      <c r="B23" s="29">
        <f>SUM(B16:B22)</f>
        <v>15634000</v>
      </c>
      <c r="C23" s="29">
        <f t="shared" ref="C23:F23" si="1">SUM(C16:C22)</f>
        <v>15864000</v>
      </c>
      <c r="D23" s="29">
        <f t="shared" si="1"/>
        <v>16008000</v>
      </c>
      <c r="E23" s="29">
        <f t="shared" si="1"/>
        <v>16653000</v>
      </c>
      <c r="F23" s="29">
        <f t="shared" si="1"/>
        <v>16653000</v>
      </c>
      <c r="G23" s="3"/>
    </row>
    <row r="24" spans="1:7" ht="15.75" thickBot="1" x14ac:dyDescent="0.3">
      <c r="A24" s="11" t="s">
        <v>23</v>
      </c>
      <c r="B24" s="29">
        <f>SUM(B23-B14)</f>
        <v>114000</v>
      </c>
      <c r="C24" s="29">
        <f t="shared" ref="C24:F24" si="2">SUM(C23-C14)</f>
        <v>0</v>
      </c>
      <c r="D24" s="29">
        <f t="shared" si="2"/>
        <v>0</v>
      </c>
      <c r="E24" s="29">
        <f t="shared" si="2"/>
        <v>0</v>
      </c>
      <c r="F24" s="29">
        <f t="shared" si="2"/>
        <v>0</v>
      </c>
      <c r="G24" s="3"/>
    </row>
  </sheetData>
  <pageMargins left="0.70866141732283472" right="0.70866141732283472" top="0.78740157480314965" bottom="0.78740157480314965" header="0.51181102362204722" footer="0.51181102362204722"/>
  <pageSetup paperSize="9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0.140625" customWidth="1"/>
    <col min="2" max="2" width="19.42578125" customWidth="1"/>
    <col min="3" max="3" width="18.42578125" customWidth="1"/>
    <col min="4" max="4" width="17" customWidth="1"/>
    <col min="5" max="5" width="19.7109375" customWidth="1"/>
    <col min="6" max="6" width="18" customWidth="1"/>
  </cols>
  <sheetData>
    <row r="1" spans="1:7" x14ac:dyDescent="0.25">
      <c r="A1" s="9" t="s">
        <v>37</v>
      </c>
      <c r="B1" s="9"/>
      <c r="C1" s="1"/>
      <c r="D1" s="1"/>
      <c r="E1" s="1"/>
      <c r="F1" s="1"/>
    </row>
    <row r="2" spans="1:7" x14ac:dyDescent="0.25">
      <c r="A2" s="1"/>
      <c r="B2" s="1"/>
      <c r="C2" s="1"/>
      <c r="D2" s="1"/>
      <c r="E2" s="1"/>
      <c r="F2" s="1"/>
    </row>
    <row r="3" spans="1:7" ht="15.75" thickBot="1" x14ac:dyDescent="0.3">
      <c r="A3" s="52" t="s">
        <v>42</v>
      </c>
      <c r="B3" s="53"/>
      <c r="C3" s="53"/>
      <c r="D3" s="53"/>
      <c r="E3" s="53"/>
      <c r="F3" s="53"/>
    </row>
    <row r="4" spans="1:7" ht="30.75" thickBot="1" x14ac:dyDescent="0.3">
      <c r="A4" s="2"/>
      <c r="B4" s="19" t="s">
        <v>0</v>
      </c>
      <c r="C4" s="49" t="s">
        <v>1</v>
      </c>
      <c r="D4" s="19" t="s">
        <v>2</v>
      </c>
      <c r="E4" s="50" t="s">
        <v>3</v>
      </c>
      <c r="F4" s="27" t="s">
        <v>3</v>
      </c>
      <c r="G4" s="3"/>
    </row>
    <row r="5" spans="1:7" ht="15.75" thickBot="1" x14ac:dyDescent="0.3">
      <c r="A5" s="21" t="s">
        <v>4</v>
      </c>
      <c r="B5" s="47">
        <v>2021</v>
      </c>
      <c r="C5" s="48">
        <v>2022</v>
      </c>
      <c r="D5" s="21">
        <v>2023</v>
      </c>
      <c r="E5" s="51">
        <v>2024</v>
      </c>
      <c r="F5" s="21">
        <v>2025</v>
      </c>
      <c r="G5" s="3"/>
    </row>
    <row r="6" spans="1:7" x14ac:dyDescent="0.25">
      <c r="A6" s="4" t="s">
        <v>5</v>
      </c>
      <c r="B6" s="73">
        <v>307.24</v>
      </c>
      <c r="C6" s="58">
        <v>198</v>
      </c>
      <c r="D6" s="58">
        <v>200</v>
      </c>
      <c r="E6" s="59">
        <v>200</v>
      </c>
      <c r="F6" s="58">
        <v>200</v>
      </c>
      <c r="G6" s="3"/>
    </row>
    <row r="7" spans="1:7" x14ac:dyDescent="0.25">
      <c r="A7" s="5" t="s">
        <v>6</v>
      </c>
      <c r="B7" s="73">
        <v>0</v>
      </c>
      <c r="C7" s="58">
        <v>0</v>
      </c>
      <c r="D7" s="58">
        <v>0</v>
      </c>
      <c r="E7" s="59">
        <v>0</v>
      </c>
      <c r="F7" s="58">
        <v>0</v>
      </c>
      <c r="G7" s="3"/>
    </row>
    <row r="8" spans="1:7" x14ac:dyDescent="0.25">
      <c r="A8" s="5" t="s">
        <v>7</v>
      </c>
      <c r="B8" s="73">
        <v>3893.26</v>
      </c>
      <c r="C8" s="58">
        <v>4214</v>
      </c>
      <c r="D8" s="58">
        <v>4214</v>
      </c>
      <c r="E8" s="59">
        <v>4214</v>
      </c>
      <c r="F8" s="58">
        <v>4214</v>
      </c>
      <c r="G8" s="3"/>
    </row>
    <row r="9" spans="1:7" x14ac:dyDescent="0.25">
      <c r="A9" s="6" t="s">
        <v>8</v>
      </c>
      <c r="B9" s="73">
        <v>485.32</v>
      </c>
      <c r="C9" s="58">
        <v>715</v>
      </c>
      <c r="D9" s="58">
        <v>715</v>
      </c>
      <c r="E9" s="59">
        <v>715</v>
      </c>
      <c r="F9" s="58">
        <v>715</v>
      </c>
      <c r="G9" s="3"/>
    </row>
    <row r="10" spans="1:7" x14ac:dyDescent="0.25">
      <c r="A10" s="6" t="s">
        <v>9</v>
      </c>
      <c r="B10" s="73">
        <v>397.6</v>
      </c>
      <c r="C10" s="58">
        <v>480</v>
      </c>
      <c r="D10" s="58">
        <v>480</v>
      </c>
      <c r="E10" s="59">
        <v>480</v>
      </c>
      <c r="F10" s="58">
        <v>480</v>
      </c>
      <c r="G10" s="3"/>
    </row>
    <row r="11" spans="1:7" x14ac:dyDescent="0.25">
      <c r="A11" s="6" t="s">
        <v>10</v>
      </c>
      <c r="B11" s="73">
        <v>342.23</v>
      </c>
      <c r="C11" s="58">
        <v>46</v>
      </c>
      <c r="D11" s="58">
        <v>150</v>
      </c>
      <c r="E11" s="59">
        <v>150</v>
      </c>
      <c r="F11" s="58">
        <v>150</v>
      </c>
      <c r="G11" s="3"/>
    </row>
    <row r="12" spans="1:7" x14ac:dyDescent="0.25">
      <c r="A12" s="6" t="s">
        <v>11</v>
      </c>
      <c r="B12" s="73">
        <v>75.150000000000006</v>
      </c>
      <c r="C12" s="58">
        <v>78</v>
      </c>
      <c r="D12" s="58">
        <v>78</v>
      </c>
      <c r="E12" s="59">
        <v>78</v>
      </c>
      <c r="F12" s="58">
        <v>78</v>
      </c>
      <c r="G12" s="3"/>
    </row>
    <row r="13" spans="1:7" ht="15.75" thickBot="1" x14ac:dyDescent="0.3">
      <c r="A13" s="7" t="s">
        <v>12</v>
      </c>
      <c r="B13" s="74">
        <v>383.73</v>
      </c>
      <c r="C13" s="61">
        <v>553</v>
      </c>
      <c r="D13" s="61">
        <v>451</v>
      </c>
      <c r="E13" s="62">
        <v>451</v>
      </c>
      <c r="F13" s="61">
        <v>451</v>
      </c>
      <c r="G13" s="3"/>
    </row>
    <row r="14" spans="1:7" ht="15.75" thickBot="1" x14ac:dyDescent="0.3">
      <c r="A14" s="10" t="s">
        <v>13</v>
      </c>
      <c r="B14" s="63">
        <f>SUM(B6:B13)</f>
        <v>5884.5299999999988</v>
      </c>
      <c r="C14" s="63">
        <f t="shared" ref="C14:F14" si="0">SUM(C6:C13)</f>
        <v>6284</v>
      </c>
      <c r="D14" s="63">
        <f t="shared" si="0"/>
        <v>6288</v>
      </c>
      <c r="E14" s="63">
        <f t="shared" si="0"/>
        <v>6288</v>
      </c>
      <c r="F14" s="64">
        <f t="shared" si="0"/>
        <v>6288</v>
      </c>
      <c r="G14" s="3"/>
    </row>
    <row r="15" spans="1:7" ht="15.75" thickBot="1" x14ac:dyDescent="0.3">
      <c r="A15" s="10" t="s">
        <v>14</v>
      </c>
      <c r="B15" s="65">
        <v>75</v>
      </c>
      <c r="C15" s="66">
        <v>78</v>
      </c>
      <c r="D15" s="66">
        <v>78</v>
      </c>
      <c r="E15" s="67">
        <v>78</v>
      </c>
      <c r="F15" s="66">
        <v>78</v>
      </c>
      <c r="G15" s="3"/>
    </row>
    <row r="16" spans="1:7" x14ac:dyDescent="0.25">
      <c r="A16" s="5" t="s">
        <v>15</v>
      </c>
      <c r="B16" s="75">
        <v>0</v>
      </c>
      <c r="C16" s="69">
        <v>0</v>
      </c>
      <c r="D16" s="69">
        <v>0</v>
      </c>
      <c r="E16" s="70">
        <v>0</v>
      </c>
      <c r="F16" s="69">
        <v>0</v>
      </c>
      <c r="G16" s="3"/>
    </row>
    <row r="17" spans="1:7" x14ac:dyDescent="0.25">
      <c r="A17" s="5" t="s">
        <v>16</v>
      </c>
      <c r="B17" s="73">
        <v>0</v>
      </c>
      <c r="C17" s="58">
        <v>0</v>
      </c>
      <c r="D17" s="58">
        <v>0</v>
      </c>
      <c r="E17" s="59">
        <v>0</v>
      </c>
      <c r="F17" s="58">
        <v>0</v>
      </c>
      <c r="G17" s="3"/>
    </row>
    <row r="18" spans="1:7" x14ac:dyDescent="0.25">
      <c r="A18" s="5" t="s">
        <v>17</v>
      </c>
      <c r="B18" s="73">
        <v>233.78</v>
      </c>
      <c r="C18" s="58">
        <v>799</v>
      </c>
      <c r="D18" s="58">
        <v>715</v>
      </c>
      <c r="E18" s="59">
        <v>715</v>
      </c>
      <c r="F18" s="58">
        <v>715</v>
      </c>
      <c r="G18" s="3"/>
    </row>
    <row r="19" spans="1:7" x14ac:dyDescent="0.25">
      <c r="A19" s="6" t="s">
        <v>18</v>
      </c>
      <c r="B19" s="73">
        <v>0</v>
      </c>
      <c r="C19" s="58">
        <v>0</v>
      </c>
      <c r="D19" s="58">
        <v>0</v>
      </c>
      <c r="E19" s="59">
        <v>0</v>
      </c>
      <c r="F19" s="58">
        <v>0</v>
      </c>
      <c r="G19" s="3"/>
    </row>
    <row r="20" spans="1:7" x14ac:dyDescent="0.25">
      <c r="A20" s="6" t="s">
        <v>19</v>
      </c>
      <c r="B20" s="73">
        <v>5184.2299999999996</v>
      </c>
      <c r="C20" s="58">
        <v>5066</v>
      </c>
      <c r="D20" s="58">
        <v>5066</v>
      </c>
      <c r="E20" s="59">
        <v>5066</v>
      </c>
      <c r="F20" s="58">
        <v>5066</v>
      </c>
      <c r="G20" s="3"/>
    </row>
    <row r="21" spans="1:7" x14ac:dyDescent="0.25">
      <c r="A21" s="8" t="s">
        <v>20</v>
      </c>
      <c r="B21" s="73">
        <v>0</v>
      </c>
      <c r="C21" s="58">
        <v>0</v>
      </c>
      <c r="D21" s="58">
        <v>0</v>
      </c>
      <c r="E21" s="59">
        <v>0</v>
      </c>
      <c r="F21" s="58">
        <v>0</v>
      </c>
      <c r="G21" s="3"/>
    </row>
    <row r="22" spans="1:7" ht="15.75" thickBot="1" x14ac:dyDescent="0.3">
      <c r="A22" s="7" t="s">
        <v>21</v>
      </c>
      <c r="B22" s="74">
        <v>672.45</v>
      </c>
      <c r="C22" s="61">
        <v>419</v>
      </c>
      <c r="D22" s="61">
        <v>507</v>
      </c>
      <c r="E22" s="62">
        <v>507</v>
      </c>
      <c r="F22" s="61">
        <v>507</v>
      </c>
      <c r="G22" s="3"/>
    </row>
    <row r="23" spans="1:7" ht="15.75" thickBot="1" x14ac:dyDescent="0.3">
      <c r="A23" s="11" t="s">
        <v>22</v>
      </c>
      <c r="B23" s="63">
        <f>SUM(B16:B22)</f>
        <v>6090.4599999999991</v>
      </c>
      <c r="C23" s="63">
        <f t="shared" ref="C23:F23" si="1">SUM(C16:C22)</f>
        <v>6284</v>
      </c>
      <c r="D23" s="63">
        <f t="shared" si="1"/>
        <v>6288</v>
      </c>
      <c r="E23" s="63">
        <f t="shared" si="1"/>
        <v>6288</v>
      </c>
      <c r="F23" s="64">
        <f t="shared" si="1"/>
        <v>6288</v>
      </c>
      <c r="G23" s="3"/>
    </row>
    <row r="24" spans="1:7" ht="15.75" thickBot="1" x14ac:dyDescent="0.3">
      <c r="A24" s="11" t="s">
        <v>23</v>
      </c>
      <c r="B24" s="76">
        <f>B23-B14</f>
        <v>205.93000000000029</v>
      </c>
      <c r="C24" s="76">
        <f t="shared" ref="C24:F24" si="2">C23-C14</f>
        <v>0</v>
      </c>
      <c r="D24" s="76">
        <f t="shared" si="2"/>
        <v>0</v>
      </c>
      <c r="E24" s="76">
        <f t="shared" si="2"/>
        <v>0</v>
      </c>
      <c r="F24" s="77">
        <f t="shared" si="2"/>
        <v>0</v>
      </c>
      <c r="G24" s="3"/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" customWidth="1"/>
    <col min="2" max="2" width="18.85546875" customWidth="1"/>
    <col min="3" max="3" width="17.42578125" customWidth="1"/>
    <col min="4" max="4" width="16.85546875" customWidth="1"/>
    <col min="5" max="5" width="18.28515625" customWidth="1"/>
    <col min="6" max="6" width="18.140625" customWidth="1"/>
  </cols>
  <sheetData>
    <row r="1" spans="1:6" x14ac:dyDescent="0.25">
      <c r="A1" s="9" t="s">
        <v>26</v>
      </c>
      <c r="B1" s="9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52" t="s">
        <v>42</v>
      </c>
      <c r="B3" s="53"/>
      <c r="C3" s="53"/>
      <c r="D3" s="53"/>
      <c r="E3" s="53"/>
      <c r="F3" s="53"/>
    </row>
    <row r="4" spans="1:6" ht="30.75" thickBot="1" x14ac:dyDescent="0.3">
      <c r="A4" s="2"/>
      <c r="B4" s="19" t="s">
        <v>0</v>
      </c>
      <c r="C4" s="49" t="s">
        <v>1</v>
      </c>
      <c r="D4" s="19" t="s">
        <v>2</v>
      </c>
      <c r="E4" s="50" t="s">
        <v>3</v>
      </c>
      <c r="F4" s="27" t="s">
        <v>3</v>
      </c>
    </row>
    <row r="5" spans="1:6" ht="15.75" thickBot="1" x14ac:dyDescent="0.3">
      <c r="A5" s="21" t="s">
        <v>4</v>
      </c>
      <c r="B5" s="47">
        <v>2021</v>
      </c>
      <c r="C5" s="48">
        <v>2022</v>
      </c>
      <c r="D5" s="21">
        <v>2023</v>
      </c>
      <c r="E5" s="51">
        <v>2024</v>
      </c>
      <c r="F5" s="21">
        <v>2025</v>
      </c>
    </row>
    <row r="6" spans="1:6" x14ac:dyDescent="0.25">
      <c r="A6" s="4" t="s">
        <v>5</v>
      </c>
      <c r="B6" s="73">
        <v>291.82</v>
      </c>
      <c r="C6" s="58">
        <v>221</v>
      </c>
      <c r="D6" s="58">
        <v>171</v>
      </c>
      <c r="E6" s="59">
        <v>221</v>
      </c>
      <c r="F6" s="58">
        <v>221</v>
      </c>
    </row>
    <row r="7" spans="1:6" x14ac:dyDescent="0.25">
      <c r="A7" s="5" t="s">
        <v>6</v>
      </c>
      <c r="B7" s="73">
        <v>0</v>
      </c>
      <c r="C7" s="58">
        <v>0</v>
      </c>
      <c r="D7" s="58">
        <v>0</v>
      </c>
      <c r="E7" s="59">
        <v>0</v>
      </c>
      <c r="F7" s="58">
        <v>0</v>
      </c>
    </row>
    <row r="8" spans="1:6" x14ac:dyDescent="0.25">
      <c r="A8" s="5" t="s">
        <v>7</v>
      </c>
      <c r="B8" s="73">
        <v>1297.26</v>
      </c>
      <c r="C8" s="58">
        <v>1722</v>
      </c>
      <c r="D8" s="58">
        <v>1722</v>
      </c>
      <c r="E8" s="59">
        <v>1722</v>
      </c>
      <c r="F8" s="58">
        <v>1722</v>
      </c>
    </row>
    <row r="9" spans="1:6" x14ac:dyDescent="0.25">
      <c r="A9" s="6" t="s">
        <v>8</v>
      </c>
      <c r="B9" s="73">
        <v>277.12</v>
      </c>
      <c r="C9" s="58">
        <v>350</v>
      </c>
      <c r="D9" s="58">
        <v>350</v>
      </c>
      <c r="E9" s="59">
        <v>410</v>
      </c>
      <c r="F9" s="58">
        <v>410</v>
      </c>
    </row>
    <row r="10" spans="1:6" x14ac:dyDescent="0.25">
      <c r="A10" s="6" t="s">
        <v>9</v>
      </c>
      <c r="B10" s="73">
        <v>1681.46</v>
      </c>
      <c r="C10" s="58">
        <v>1880</v>
      </c>
      <c r="D10" s="58">
        <v>2305</v>
      </c>
      <c r="E10" s="59">
        <v>1800</v>
      </c>
      <c r="F10" s="58">
        <v>1844</v>
      </c>
    </row>
    <row r="11" spans="1:6" x14ac:dyDescent="0.25">
      <c r="A11" s="6" t="s">
        <v>10</v>
      </c>
      <c r="B11" s="73">
        <v>64.91</v>
      </c>
      <c r="C11" s="58">
        <v>50</v>
      </c>
      <c r="D11" s="58">
        <v>50</v>
      </c>
      <c r="E11" s="59">
        <v>50</v>
      </c>
      <c r="F11" s="58">
        <v>30</v>
      </c>
    </row>
    <row r="12" spans="1:6" x14ac:dyDescent="0.25">
      <c r="A12" s="6" t="s">
        <v>11</v>
      </c>
      <c r="B12" s="73">
        <v>7.3</v>
      </c>
      <c r="C12" s="58">
        <v>0</v>
      </c>
      <c r="D12" s="58">
        <v>0</v>
      </c>
      <c r="E12" s="59">
        <v>0</v>
      </c>
      <c r="F12" s="58">
        <v>0</v>
      </c>
    </row>
    <row r="13" spans="1:6" ht="15.75" thickBot="1" x14ac:dyDescent="0.3">
      <c r="A13" s="7" t="s">
        <v>12</v>
      </c>
      <c r="B13" s="74">
        <v>154.15</v>
      </c>
      <c r="C13" s="61">
        <v>665</v>
      </c>
      <c r="D13" s="61">
        <v>290</v>
      </c>
      <c r="E13" s="62">
        <v>690</v>
      </c>
      <c r="F13" s="61">
        <v>710</v>
      </c>
    </row>
    <row r="14" spans="1:6" ht="15.75" thickBot="1" x14ac:dyDescent="0.3">
      <c r="A14" s="10" t="s">
        <v>13</v>
      </c>
      <c r="B14" s="63">
        <v>3774.02</v>
      </c>
      <c r="C14" s="64">
        <f>SUM(C6:C13)</f>
        <v>4888</v>
      </c>
      <c r="D14" s="64">
        <f t="shared" ref="D14:F14" si="0">SUM(D6:D13)</f>
        <v>4888</v>
      </c>
      <c r="E14" s="64">
        <f t="shared" si="0"/>
        <v>4893</v>
      </c>
      <c r="F14" s="64">
        <f t="shared" si="0"/>
        <v>4937</v>
      </c>
    </row>
    <row r="15" spans="1:6" ht="15.75" thickBot="1" x14ac:dyDescent="0.3">
      <c r="A15" s="10" t="s">
        <v>14</v>
      </c>
      <c r="B15" s="65">
        <v>7.3</v>
      </c>
      <c r="C15" s="66">
        <v>0</v>
      </c>
      <c r="D15" s="66">
        <v>0</v>
      </c>
      <c r="E15" s="67">
        <v>0</v>
      </c>
      <c r="F15" s="66">
        <v>0</v>
      </c>
    </row>
    <row r="16" spans="1:6" x14ac:dyDescent="0.25">
      <c r="A16" s="5" t="s">
        <v>15</v>
      </c>
      <c r="B16" s="75">
        <v>0</v>
      </c>
      <c r="C16" s="69">
        <v>0</v>
      </c>
      <c r="D16" s="69">
        <v>0</v>
      </c>
      <c r="E16" s="70">
        <v>0</v>
      </c>
      <c r="F16" s="69">
        <v>0</v>
      </c>
    </row>
    <row r="17" spans="1:6" x14ac:dyDescent="0.25">
      <c r="A17" s="5" t="s">
        <v>16</v>
      </c>
      <c r="B17" s="73">
        <v>74.06</v>
      </c>
      <c r="C17" s="58">
        <v>105</v>
      </c>
      <c r="D17" s="58">
        <v>105</v>
      </c>
      <c r="E17" s="59">
        <v>105</v>
      </c>
      <c r="F17" s="58">
        <v>105</v>
      </c>
    </row>
    <row r="18" spans="1:6" x14ac:dyDescent="0.25">
      <c r="A18" s="5" t="s">
        <v>17</v>
      </c>
      <c r="B18" s="73">
        <v>515.73</v>
      </c>
      <c r="C18" s="58">
        <v>1780</v>
      </c>
      <c r="D18" s="58">
        <v>1780</v>
      </c>
      <c r="E18" s="59">
        <v>1785</v>
      </c>
      <c r="F18" s="58">
        <v>1825</v>
      </c>
    </row>
    <row r="19" spans="1:6" x14ac:dyDescent="0.25">
      <c r="A19" s="6" t="s">
        <v>18</v>
      </c>
      <c r="B19" s="73">
        <v>0</v>
      </c>
      <c r="C19" s="58">
        <v>0</v>
      </c>
      <c r="D19" s="58">
        <v>0</v>
      </c>
      <c r="E19" s="59">
        <v>0</v>
      </c>
      <c r="F19" s="58">
        <v>0</v>
      </c>
    </row>
    <row r="20" spans="1:6" x14ac:dyDescent="0.25">
      <c r="A20" s="6" t="s">
        <v>19</v>
      </c>
      <c r="B20" s="73">
        <v>3307</v>
      </c>
      <c r="C20" s="58">
        <v>2982</v>
      </c>
      <c r="D20" s="58">
        <v>2982</v>
      </c>
      <c r="E20" s="59">
        <v>2982</v>
      </c>
      <c r="F20" s="58">
        <v>2982</v>
      </c>
    </row>
    <row r="21" spans="1:6" x14ac:dyDescent="0.25">
      <c r="A21" s="8" t="s">
        <v>20</v>
      </c>
      <c r="B21" s="73">
        <v>0</v>
      </c>
      <c r="C21" s="58">
        <v>0</v>
      </c>
      <c r="D21" s="58">
        <v>0</v>
      </c>
      <c r="E21" s="59">
        <v>0</v>
      </c>
      <c r="F21" s="58">
        <v>0</v>
      </c>
    </row>
    <row r="22" spans="1:6" ht="15.75" thickBot="1" x14ac:dyDescent="0.3">
      <c r="A22" s="7" t="s">
        <v>21</v>
      </c>
      <c r="B22" s="74">
        <v>1.48</v>
      </c>
      <c r="C22" s="61">
        <v>21</v>
      </c>
      <c r="D22" s="61">
        <v>21</v>
      </c>
      <c r="E22" s="62">
        <v>21</v>
      </c>
      <c r="F22" s="61">
        <v>25</v>
      </c>
    </row>
    <row r="23" spans="1:6" ht="15.75" thickBot="1" x14ac:dyDescent="0.3">
      <c r="A23" s="11" t="s">
        <v>22</v>
      </c>
      <c r="B23" s="63">
        <v>3898.27</v>
      </c>
      <c r="C23" s="64">
        <f>SUM(C16:C22)</f>
        <v>4888</v>
      </c>
      <c r="D23" s="64">
        <f t="shared" ref="D23:F23" si="1">SUM(D16:D22)</f>
        <v>4888</v>
      </c>
      <c r="E23" s="64">
        <f t="shared" si="1"/>
        <v>4893</v>
      </c>
      <c r="F23" s="64">
        <f t="shared" si="1"/>
        <v>4937</v>
      </c>
    </row>
    <row r="24" spans="1:6" ht="15.75" thickBot="1" x14ac:dyDescent="0.3">
      <c r="A24" s="11" t="s">
        <v>23</v>
      </c>
      <c r="B24" s="76">
        <v>124.25</v>
      </c>
      <c r="C24" s="78">
        <f>C23-C14</f>
        <v>0</v>
      </c>
      <c r="D24" s="78">
        <f t="shared" ref="D24:F24" si="2">D23-D14</f>
        <v>0</v>
      </c>
      <c r="E24" s="78">
        <f t="shared" si="2"/>
        <v>0</v>
      </c>
      <c r="F24" s="78">
        <f t="shared" si="2"/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.5703125" customWidth="1"/>
    <col min="2" max="3" width="18.42578125" customWidth="1"/>
    <col min="4" max="4" width="16.28515625" customWidth="1"/>
    <col min="5" max="5" width="19.140625" customWidth="1"/>
    <col min="6" max="6" width="18.85546875" customWidth="1"/>
  </cols>
  <sheetData>
    <row r="1" spans="1:6" x14ac:dyDescent="0.25">
      <c r="A1" s="9" t="s">
        <v>27</v>
      </c>
      <c r="B1" s="9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52" t="s">
        <v>42</v>
      </c>
      <c r="B3" s="53"/>
      <c r="C3" s="53"/>
      <c r="D3" s="53"/>
      <c r="E3" s="53"/>
      <c r="F3" s="53"/>
    </row>
    <row r="4" spans="1:6" ht="30.75" thickBot="1" x14ac:dyDescent="0.3">
      <c r="A4" s="2"/>
      <c r="B4" s="19" t="s">
        <v>0</v>
      </c>
      <c r="C4" s="20" t="s">
        <v>1</v>
      </c>
      <c r="D4" s="19" t="s">
        <v>2</v>
      </c>
      <c r="E4" s="14" t="s">
        <v>3</v>
      </c>
      <c r="F4" s="14" t="s">
        <v>3</v>
      </c>
    </row>
    <row r="5" spans="1:6" ht="15.75" thickBot="1" x14ac:dyDescent="0.3">
      <c r="A5" s="21" t="s">
        <v>4</v>
      </c>
      <c r="B5" s="21">
        <v>2021</v>
      </c>
      <c r="C5" s="21">
        <v>2022</v>
      </c>
      <c r="D5" s="21">
        <v>2023</v>
      </c>
      <c r="E5" s="21">
        <v>2024</v>
      </c>
      <c r="F5" s="21">
        <v>2025</v>
      </c>
    </row>
    <row r="6" spans="1:6" x14ac:dyDescent="0.25">
      <c r="A6" s="4" t="s">
        <v>5</v>
      </c>
      <c r="B6" s="22">
        <v>605.6</v>
      </c>
      <c r="C6" s="22">
        <v>226</v>
      </c>
      <c r="D6" s="22">
        <v>150</v>
      </c>
      <c r="E6" s="22">
        <v>170</v>
      </c>
      <c r="F6" s="22">
        <v>170</v>
      </c>
    </row>
    <row r="7" spans="1:6" x14ac:dyDescent="0.25">
      <c r="A7" s="5" t="s">
        <v>6</v>
      </c>
      <c r="B7" s="22">
        <v>1197.10193</v>
      </c>
      <c r="C7" s="22">
        <v>1824</v>
      </c>
      <c r="D7" s="22">
        <v>1850</v>
      </c>
      <c r="E7" s="22">
        <v>1900</v>
      </c>
      <c r="F7" s="22">
        <v>1900</v>
      </c>
    </row>
    <row r="8" spans="1:6" x14ac:dyDescent="0.25">
      <c r="A8" s="5" t="s">
        <v>7</v>
      </c>
      <c r="B8" s="22">
        <v>2938.1256000000003</v>
      </c>
      <c r="C8" s="22">
        <v>2916</v>
      </c>
      <c r="D8" s="22">
        <v>2916</v>
      </c>
      <c r="E8" s="22">
        <v>3020</v>
      </c>
      <c r="F8" s="22">
        <v>3020</v>
      </c>
    </row>
    <row r="9" spans="1:6" x14ac:dyDescent="0.25">
      <c r="A9" s="6" t="s">
        <v>8</v>
      </c>
      <c r="B9" s="22">
        <v>126.55739</v>
      </c>
      <c r="C9" s="22">
        <v>296</v>
      </c>
      <c r="D9" s="22">
        <v>305</v>
      </c>
      <c r="E9" s="22">
        <v>305</v>
      </c>
      <c r="F9" s="22">
        <v>305</v>
      </c>
    </row>
    <row r="10" spans="1:6" x14ac:dyDescent="0.25">
      <c r="A10" s="6" t="s">
        <v>9</v>
      </c>
      <c r="B10" s="22">
        <v>322.38659000000001</v>
      </c>
      <c r="C10" s="22">
        <v>298</v>
      </c>
      <c r="D10" s="22">
        <v>298</v>
      </c>
      <c r="E10" s="22">
        <v>300</v>
      </c>
      <c r="F10" s="22">
        <v>300</v>
      </c>
    </row>
    <row r="11" spans="1:6" x14ac:dyDescent="0.25">
      <c r="A11" s="6" t="s">
        <v>10</v>
      </c>
      <c r="B11" s="22">
        <v>238.77898000000002</v>
      </c>
      <c r="C11" s="22">
        <v>129</v>
      </c>
      <c r="D11" s="22">
        <v>129</v>
      </c>
      <c r="E11" s="22">
        <v>136</v>
      </c>
      <c r="F11" s="22">
        <v>136</v>
      </c>
    </row>
    <row r="12" spans="1:6" x14ac:dyDescent="0.25">
      <c r="A12" s="6" t="s">
        <v>11</v>
      </c>
      <c r="B12" s="22">
        <v>60.302</v>
      </c>
      <c r="C12" s="22">
        <v>63</v>
      </c>
      <c r="D12" s="22">
        <v>63</v>
      </c>
      <c r="E12" s="22">
        <v>63</v>
      </c>
      <c r="F12" s="22">
        <v>63</v>
      </c>
    </row>
    <row r="13" spans="1:6" ht="15.75" thickBot="1" x14ac:dyDescent="0.3">
      <c r="A13" s="7" t="s">
        <v>12</v>
      </c>
      <c r="B13" s="23">
        <v>55.324590000000001</v>
      </c>
      <c r="C13" s="23">
        <v>29</v>
      </c>
      <c r="D13" s="23">
        <v>70</v>
      </c>
      <c r="E13" s="23">
        <v>50</v>
      </c>
      <c r="F13" s="23">
        <v>50</v>
      </c>
    </row>
    <row r="14" spans="1:6" ht="15.75" thickBot="1" x14ac:dyDescent="0.3">
      <c r="A14" s="12" t="s">
        <v>13</v>
      </c>
      <c r="B14" s="15">
        <f>SUM(B6:B13)</f>
        <v>5544.1770800000004</v>
      </c>
      <c r="C14" s="15">
        <f t="shared" ref="C14:F14" si="0">SUM(C6:C13)</f>
        <v>5781</v>
      </c>
      <c r="D14" s="15">
        <f t="shared" si="0"/>
        <v>5781</v>
      </c>
      <c r="E14" s="15">
        <f t="shared" si="0"/>
        <v>5944</v>
      </c>
      <c r="F14" s="15">
        <f t="shared" si="0"/>
        <v>5944</v>
      </c>
    </row>
    <row r="15" spans="1:6" ht="15.75" thickBot="1" x14ac:dyDescent="0.3">
      <c r="A15" s="12" t="s">
        <v>14</v>
      </c>
      <c r="B15" s="15">
        <f>B12</f>
        <v>60.302</v>
      </c>
      <c r="C15" s="15">
        <f t="shared" ref="C15:F15" si="1">C12</f>
        <v>63</v>
      </c>
      <c r="D15" s="15">
        <f t="shared" si="1"/>
        <v>63</v>
      </c>
      <c r="E15" s="15">
        <f t="shared" si="1"/>
        <v>63</v>
      </c>
      <c r="F15" s="15">
        <f t="shared" si="1"/>
        <v>63</v>
      </c>
    </row>
    <row r="16" spans="1:6" x14ac:dyDescent="0.25">
      <c r="A16" s="5" t="s">
        <v>15</v>
      </c>
      <c r="B16" s="22">
        <v>0.12</v>
      </c>
      <c r="C16" s="22">
        <v>2451</v>
      </c>
      <c r="D16" s="22">
        <v>2451</v>
      </c>
      <c r="E16" s="22">
        <v>2505</v>
      </c>
      <c r="F16" s="22">
        <v>2505</v>
      </c>
    </row>
    <row r="17" spans="1:6" x14ac:dyDescent="0.25">
      <c r="A17" s="5" t="s">
        <v>16</v>
      </c>
      <c r="B17" s="22">
        <v>0</v>
      </c>
      <c r="C17" s="22">
        <v>0</v>
      </c>
      <c r="D17" s="22">
        <v>0</v>
      </c>
      <c r="E17" s="22">
        <v>0</v>
      </c>
      <c r="F17" s="22">
        <v>0</v>
      </c>
    </row>
    <row r="18" spans="1:6" x14ac:dyDescent="0.25">
      <c r="A18" s="5" t="s">
        <v>17</v>
      </c>
      <c r="B18" s="22">
        <v>2292.61519</v>
      </c>
      <c r="C18" s="22">
        <v>26</v>
      </c>
      <c r="D18" s="22">
        <v>26</v>
      </c>
      <c r="E18" s="22">
        <v>26</v>
      </c>
      <c r="F18" s="22">
        <v>26</v>
      </c>
    </row>
    <row r="19" spans="1:6" x14ac:dyDescent="0.25">
      <c r="A19" s="6" t="s">
        <v>18</v>
      </c>
      <c r="B19" s="24">
        <v>0</v>
      </c>
      <c r="C19" s="24">
        <v>0</v>
      </c>
      <c r="D19" s="22">
        <v>0</v>
      </c>
      <c r="E19" s="22">
        <v>0</v>
      </c>
      <c r="F19" s="22">
        <v>0</v>
      </c>
    </row>
    <row r="20" spans="1:6" x14ac:dyDescent="0.25">
      <c r="A20" s="6" t="s">
        <v>19</v>
      </c>
      <c r="B20" s="24">
        <v>855</v>
      </c>
      <c r="C20" s="24">
        <v>763</v>
      </c>
      <c r="D20" s="22">
        <v>763</v>
      </c>
      <c r="E20" s="22">
        <v>763</v>
      </c>
      <c r="F20" s="22">
        <v>763</v>
      </c>
    </row>
    <row r="21" spans="1:6" x14ac:dyDescent="0.25">
      <c r="A21" s="8" t="s">
        <v>20</v>
      </c>
      <c r="B21" s="25">
        <v>2505.3209999999999</v>
      </c>
      <c r="C21" s="25">
        <v>2541</v>
      </c>
      <c r="D21" s="26">
        <v>2541</v>
      </c>
      <c r="E21" s="26">
        <v>2650</v>
      </c>
      <c r="F21" s="26">
        <v>2650</v>
      </c>
    </row>
    <row r="22" spans="1:6" ht="15.75" thickBot="1" x14ac:dyDescent="0.3">
      <c r="A22" s="7" t="s">
        <v>21</v>
      </c>
      <c r="B22" s="23">
        <v>6.9473600000000006</v>
      </c>
      <c r="C22" s="23">
        <v>0</v>
      </c>
      <c r="D22" s="23">
        <v>0</v>
      </c>
      <c r="E22" s="23">
        <v>0</v>
      </c>
      <c r="F22" s="23">
        <v>0</v>
      </c>
    </row>
    <row r="23" spans="1:6" ht="15.75" thickBot="1" x14ac:dyDescent="0.3">
      <c r="A23" s="13" t="s">
        <v>22</v>
      </c>
      <c r="B23" s="16">
        <f>SUM(B16:B22)</f>
        <v>5660.0035499999994</v>
      </c>
      <c r="C23" s="16">
        <f t="shared" ref="C23:F23" si="2">SUM(C16:C22)</f>
        <v>5781</v>
      </c>
      <c r="D23" s="16">
        <f t="shared" si="2"/>
        <v>5781</v>
      </c>
      <c r="E23" s="16">
        <f t="shared" si="2"/>
        <v>5944</v>
      </c>
      <c r="F23" s="16">
        <f t="shared" si="2"/>
        <v>5944</v>
      </c>
    </row>
    <row r="24" spans="1:6" ht="15.75" thickBot="1" x14ac:dyDescent="0.3">
      <c r="A24" s="13" t="s">
        <v>23</v>
      </c>
      <c r="B24" s="16">
        <f>B23-B14</f>
        <v>115.82646999999906</v>
      </c>
      <c r="C24" s="16">
        <f t="shared" ref="C24:F24" si="3">C23-C14</f>
        <v>0</v>
      </c>
      <c r="D24" s="16">
        <f t="shared" si="3"/>
        <v>0</v>
      </c>
      <c r="E24" s="16">
        <f t="shared" si="3"/>
        <v>0</v>
      </c>
      <c r="F24" s="16">
        <f t="shared" si="3"/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0.5703125" customWidth="1"/>
    <col min="2" max="2" width="19.5703125" customWidth="1"/>
    <col min="3" max="3" width="19" customWidth="1"/>
    <col min="4" max="4" width="17.140625" customWidth="1"/>
    <col min="5" max="5" width="17.85546875" customWidth="1"/>
    <col min="6" max="6" width="18" customWidth="1"/>
  </cols>
  <sheetData>
    <row r="1" spans="1:6" x14ac:dyDescent="0.25">
      <c r="A1" s="9" t="s">
        <v>38</v>
      </c>
      <c r="B1" s="9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52" t="s">
        <v>42</v>
      </c>
      <c r="B3" s="53"/>
      <c r="C3" s="53"/>
      <c r="D3" s="53"/>
      <c r="E3" s="53"/>
      <c r="F3" s="53"/>
    </row>
    <row r="4" spans="1:6" ht="30.75" thickBot="1" x14ac:dyDescent="0.3">
      <c r="A4" s="2"/>
      <c r="B4" s="19" t="s">
        <v>0</v>
      </c>
      <c r="C4" s="20" t="s">
        <v>1</v>
      </c>
      <c r="D4" s="19" t="s">
        <v>2</v>
      </c>
      <c r="E4" s="14" t="s">
        <v>3</v>
      </c>
      <c r="F4" s="14" t="s">
        <v>3</v>
      </c>
    </row>
    <row r="5" spans="1:6" ht="15.75" thickBot="1" x14ac:dyDescent="0.3">
      <c r="A5" s="21" t="s">
        <v>4</v>
      </c>
      <c r="B5" s="21">
        <v>2021</v>
      </c>
      <c r="C5" s="21">
        <v>2022</v>
      </c>
      <c r="D5" s="21">
        <v>2023</v>
      </c>
      <c r="E5" s="21">
        <v>2024</v>
      </c>
      <c r="F5" s="21">
        <v>2025</v>
      </c>
    </row>
    <row r="6" spans="1:6" x14ac:dyDescent="0.25">
      <c r="A6" s="4" t="s">
        <v>5</v>
      </c>
      <c r="B6" s="30">
        <v>555.69297999999992</v>
      </c>
      <c r="C6" s="31">
        <v>116</v>
      </c>
      <c r="D6" s="32">
        <v>116</v>
      </c>
      <c r="E6" s="31">
        <v>120</v>
      </c>
      <c r="F6" s="33">
        <v>120</v>
      </c>
    </row>
    <row r="7" spans="1:6" x14ac:dyDescent="0.25">
      <c r="A7" s="5" t="s">
        <v>6</v>
      </c>
      <c r="B7" s="30">
        <v>809.37315000000001</v>
      </c>
      <c r="C7" s="33">
        <v>1825</v>
      </c>
      <c r="D7" s="32">
        <v>1825</v>
      </c>
      <c r="E7" s="33">
        <v>1850</v>
      </c>
      <c r="F7" s="33">
        <v>1850</v>
      </c>
    </row>
    <row r="8" spans="1:6" x14ac:dyDescent="0.25">
      <c r="A8" s="5" t="s">
        <v>7</v>
      </c>
      <c r="B8" s="30">
        <v>2379.9899999999998</v>
      </c>
      <c r="C8" s="33">
        <v>2273</v>
      </c>
      <c r="D8" s="32">
        <v>2373</v>
      </c>
      <c r="E8" s="33">
        <v>2350</v>
      </c>
      <c r="F8" s="33">
        <v>2350</v>
      </c>
    </row>
    <row r="9" spans="1:6" x14ac:dyDescent="0.25">
      <c r="A9" s="6" t="s">
        <v>8</v>
      </c>
      <c r="B9" s="30">
        <v>316.87950000000001</v>
      </c>
      <c r="C9" s="33">
        <v>767</v>
      </c>
      <c r="D9" s="32">
        <v>767</v>
      </c>
      <c r="E9" s="33">
        <v>747</v>
      </c>
      <c r="F9" s="33">
        <v>747</v>
      </c>
    </row>
    <row r="10" spans="1:6" x14ac:dyDescent="0.25">
      <c r="A10" s="6" t="s">
        <v>9</v>
      </c>
      <c r="B10" s="30">
        <v>272.90257000000003</v>
      </c>
      <c r="C10" s="33">
        <v>298</v>
      </c>
      <c r="D10" s="32">
        <v>298</v>
      </c>
      <c r="E10" s="33">
        <v>305</v>
      </c>
      <c r="F10" s="33">
        <v>305</v>
      </c>
    </row>
    <row r="11" spans="1:6" x14ac:dyDescent="0.25">
      <c r="A11" s="6" t="s">
        <v>10</v>
      </c>
      <c r="B11" s="30">
        <v>187.27955</v>
      </c>
      <c r="C11" s="33">
        <v>20</v>
      </c>
      <c r="D11" s="32">
        <v>20</v>
      </c>
      <c r="E11" s="33">
        <v>10</v>
      </c>
      <c r="F11" s="33">
        <v>10</v>
      </c>
    </row>
    <row r="12" spans="1:6" x14ac:dyDescent="0.25">
      <c r="A12" s="6" t="s">
        <v>11</v>
      </c>
      <c r="B12" s="30">
        <v>103.491</v>
      </c>
      <c r="C12" s="33">
        <v>103</v>
      </c>
      <c r="D12" s="32">
        <v>103</v>
      </c>
      <c r="E12" s="33">
        <v>103</v>
      </c>
      <c r="F12" s="33">
        <v>103</v>
      </c>
    </row>
    <row r="13" spans="1:6" ht="15.75" thickBot="1" x14ac:dyDescent="0.3">
      <c r="A13" s="7" t="s">
        <v>12</v>
      </c>
      <c r="B13" s="34">
        <v>9.5839999999999996</v>
      </c>
      <c r="C13" s="35">
        <v>164</v>
      </c>
      <c r="D13" s="36">
        <v>164</v>
      </c>
      <c r="E13" s="35">
        <v>181</v>
      </c>
      <c r="F13" s="35">
        <v>181</v>
      </c>
    </row>
    <row r="14" spans="1:6" ht="15.75" thickBot="1" x14ac:dyDescent="0.3">
      <c r="A14" s="79" t="s">
        <v>13</v>
      </c>
      <c r="B14" s="37">
        <v>4635.1927500000002</v>
      </c>
      <c r="C14" s="38">
        <f>SUM(C6:C13)</f>
        <v>5566</v>
      </c>
      <c r="D14" s="38">
        <f t="shared" ref="D14:F14" si="0">SUM(D6:D13)</f>
        <v>5666</v>
      </c>
      <c r="E14" s="38">
        <f t="shared" si="0"/>
        <v>5666</v>
      </c>
      <c r="F14" s="38">
        <f t="shared" si="0"/>
        <v>5666</v>
      </c>
    </row>
    <row r="15" spans="1:6" ht="15.75" thickBot="1" x14ac:dyDescent="0.3">
      <c r="A15" s="79" t="s">
        <v>14</v>
      </c>
      <c r="B15" s="39">
        <v>129</v>
      </c>
      <c r="C15" s="40">
        <v>103</v>
      </c>
      <c r="D15" s="41">
        <v>103</v>
      </c>
      <c r="E15" s="40">
        <v>103</v>
      </c>
      <c r="F15" s="40">
        <v>103</v>
      </c>
    </row>
    <row r="16" spans="1:6" x14ac:dyDescent="0.25">
      <c r="A16" s="5" t="s">
        <v>15</v>
      </c>
      <c r="B16" s="42">
        <v>796.37199999999996</v>
      </c>
      <c r="C16" s="43">
        <v>1544</v>
      </c>
      <c r="D16" s="44">
        <v>1544</v>
      </c>
      <c r="E16" s="43">
        <v>1544</v>
      </c>
      <c r="F16" s="43">
        <v>1544</v>
      </c>
    </row>
    <row r="17" spans="1:6" x14ac:dyDescent="0.25">
      <c r="A17" s="5" t="s">
        <v>16</v>
      </c>
      <c r="B17" s="30">
        <v>0</v>
      </c>
      <c r="C17" s="33">
        <v>0</v>
      </c>
      <c r="D17" s="32">
        <v>0</v>
      </c>
      <c r="E17" s="33">
        <v>0</v>
      </c>
      <c r="F17" s="33">
        <v>0</v>
      </c>
    </row>
    <row r="18" spans="1:6" x14ac:dyDescent="0.25">
      <c r="A18" s="5" t="s">
        <v>17</v>
      </c>
      <c r="B18" s="30">
        <v>907.39400000000012</v>
      </c>
      <c r="C18" s="33">
        <v>1000</v>
      </c>
      <c r="D18" s="32">
        <v>1000</v>
      </c>
      <c r="E18" s="33">
        <v>1000</v>
      </c>
      <c r="F18" s="33">
        <v>1000</v>
      </c>
    </row>
    <row r="19" spans="1:6" x14ac:dyDescent="0.25">
      <c r="A19" s="6" t="s">
        <v>18</v>
      </c>
      <c r="B19" s="30">
        <v>0</v>
      </c>
      <c r="C19" s="33">
        <v>0</v>
      </c>
      <c r="D19" s="32">
        <v>0</v>
      </c>
      <c r="E19" s="33">
        <v>0</v>
      </c>
      <c r="F19" s="33">
        <v>0</v>
      </c>
    </row>
    <row r="20" spans="1:6" x14ac:dyDescent="0.25">
      <c r="A20" s="6" t="s">
        <v>19</v>
      </c>
      <c r="B20" s="30">
        <v>1053</v>
      </c>
      <c r="C20" s="33">
        <v>1053</v>
      </c>
      <c r="D20" s="32">
        <v>1053</v>
      </c>
      <c r="E20" s="33">
        <v>1053</v>
      </c>
      <c r="F20" s="33">
        <v>1053</v>
      </c>
    </row>
    <row r="21" spans="1:6" x14ac:dyDescent="0.25">
      <c r="A21" s="8" t="s">
        <v>20</v>
      </c>
      <c r="B21" s="30">
        <v>2041.67</v>
      </c>
      <c r="C21" s="33">
        <v>1943</v>
      </c>
      <c r="D21" s="32">
        <v>2043</v>
      </c>
      <c r="E21" s="33">
        <v>2043</v>
      </c>
      <c r="F21" s="33">
        <v>2043</v>
      </c>
    </row>
    <row r="22" spans="1:6" ht="15.75" thickBot="1" x14ac:dyDescent="0.3">
      <c r="A22" s="7" t="s">
        <v>21</v>
      </c>
      <c r="B22" s="34">
        <v>13.03683</v>
      </c>
      <c r="C22" s="35">
        <v>26</v>
      </c>
      <c r="D22" s="36">
        <v>26</v>
      </c>
      <c r="E22" s="35">
        <v>26</v>
      </c>
      <c r="F22" s="35">
        <v>26</v>
      </c>
    </row>
    <row r="23" spans="1:6" ht="15.75" thickBot="1" x14ac:dyDescent="0.3">
      <c r="A23" s="80" t="s">
        <v>22</v>
      </c>
      <c r="B23" s="45">
        <v>4811.4728299999997</v>
      </c>
      <c r="C23" s="46">
        <f>SUM(C16:C22)</f>
        <v>5566</v>
      </c>
      <c r="D23" s="46">
        <f t="shared" ref="D23:F23" si="1">SUM(D16:D22)</f>
        <v>5666</v>
      </c>
      <c r="E23" s="46">
        <f t="shared" si="1"/>
        <v>5666</v>
      </c>
      <c r="F23" s="46">
        <f t="shared" si="1"/>
        <v>5666</v>
      </c>
    </row>
    <row r="24" spans="1:6" ht="15.75" thickBot="1" x14ac:dyDescent="0.3">
      <c r="A24" s="80" t="s">
        <v>23</v>
      </c>
      <c r="B24" s="37">
        <v>176.28007999999954</v>
      </c>
      <c r="C24" s="38">
        <f>C23-C14</f>
        <v>0</v>
      </c>
      <c r="D24" s="38">
        <f t="shared" ref="D24:F24" si="2">D23-D14</f>
        <v>0</v>
      </c>
      <c r="E24" s="38">
        <f t="shared" si="2"/>
        <v>0</v>
      </c>
      <c r="F24" s="38">
        <f t="shared" si="2"/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5"/>
  <sheetViews>
    <sheetView tabSelected="1" view="pageBreakPreview" topLeftCell="A3" zoomScaleNormal="100" zoomScaleSheetLayoutView="100" workbookViewId="0">
      <selection activeCell="Q25" sqref="Q25"/>
    </sheetView>
  </sheetViews>
  <sheetFormatPr defaultRowHeight="15" x14ac:dyDescent="0.25"/>
  <cols>
    <col min="1" max="1" width="31.42578125" customWidth="1"/>
    <col min="2" max="2" width="18" customWidth="1"/>
    <col min="3" max="3" width="18.85546875" customWidth="1"/>
    <col min="4" max="4" width="17" customWidth="1"/>
    <col min="5" max="6" width="18" customWidth="1"/>
  </cols>
  <sheetData>
    <row r="1" spans="1:7" x14ac:dyDescent="0.25">
      <c r="A1" s="9" t="s">
        <v>28</v>
      </c>
      <c r="B1" s="9"/>
      <c r="C1" s="1"/>
      <c r="D1" s="1"/>
      <c r="E1" s="1"/>
      <c r="F1" s="1"/>
    </row>
    <row r="2" spans="1:7" x14ac:dyDescent="0.25">
      <c r="A2" s="1"/>
      <c r="B2" s="1"/>
      <c r="C2" s="1"/>
      <c r="D2" s="1"/>
      <c r="E2" s="1"/>
      <c r="F2" s="1"/>
    </row>
    <row r="3" spans="1:7" ht="15.75" thickBot="1" x14ac:dyDescent="0.3">
      <c r="A3" s="52" t="s">
        <v>42</v>
      </c>
      <c r="B3" s="53"/>
      <c r="C3" s="53"/>
      <c r="D3" s="53"/>
      <c r="E3" s="53"/>
      <c r="F3" s="53"/>
    </row>
    <row r="4" spans="1:7" ht="30.75" thickBot="1" x14ac:dyDescent="0.3">
      <c r="A4" s="2"/>
      <c r="B4" s="19" t="s">
        <v>0</v>
      </c>
      <c r="C4" s="20" t="s">
        <v>1</v>
      </c>
      <c r="D4" s="19" t="s">
        <v>2</v>
      </c>
      <c r="E4" s="27" t="s">
        <v>3</v>
      </c>
      <c r="F4" s="27" t="s">
        <v>3</v>
      </c>
      <c r="G4" s="3"/>
    </row>
    <row r="5" spans="1:7" ht="15.75" thickBot="1" x14ac:dyDescent="0.3">
      <c r="A5" s="21" t="s">
        <v>4</v>
      </c>
      <c r="B5" s="21">
        <v>2021</v>
      </c>
      <c r="C5" s="21">
        <v>2022</v>
      </c>
      <c r="D5" s="21">
        <v>2023</v>
      </c>
      <c r="E5" s="21">
        <v>2024</v>
      </c>
      <c r="F5" s="21">
        <v>2025</v>
      </c>
      <c r="G5" s="3"/>
    </row>
    <row r="6" spans="1:7" x14ac:dyDescent="0.25">
      <c r="A6" s="4" t="s">
        <v>5</v>
      </c>
      <c r="B6" s="22">
        <v>2972665</v>
      </c>
      <c r="C6" s="22">
        <v>3057000</v>
      </c>
      <c r="D6" s="22">
        <v>3200000</v>
      </c>
      <c r="E6" s="22">
        <v>3400000</v>
      </c>
      <c r="F6" s="22">
        <v>3950000</v>
      </c>
      <c r="G6" s="3"/>
    </row>
    <row r="7" spans="1:7" x14ac:dyDescent="0.25">
      <c r="A7" s="5" t="s">
        <v>6</v>
      </c>
      <c r="B7" s="22">
        <v>0</v>
      </c>
      <c r="C7" s="22">
        <v>0</v>
      </c>
      <c r="D7" s="22">
        <v>0</v>
      </c>
      <c r="E7" s="22">
        <v>0</v>
      </c>
      <c r="F7" s="22">
        <v>0</v>
      </c>
      <c r="G7" s="3"/>
    </row>
    <row r="8" spans="1:7" x14ac:dyDescent="0.25">
      <c r="A8" s="5" t="s">
        <v>7</v>
      </c>
      <c r="B8" s="22">
        <v>11147192</v>
      </c>
      <c r="C8" s="22">
        <v>11630000</v>
      </c>
      <c r="D8" s="22">
        <v>13000000</v>
      </c>
      <c r="E8" s="22">
        <v>13100000</v>
      </c>
      <c r="F8" s="22">
        <v>13300000</v>
      </c>
      <c r="G8" s="3"/>
    </row>
    <row r="9" spans="1:7" x14ac:dyDescent="0.25">
      <c r="A9" s="6" t="s">
        <v>8</v>
      </c>
      <c r="B9" s="22">
        <v>228653</v>
      </c>
      <c r="C9" s="22">
        <v>200000</v>
      </c>
      <c r="D9" s="22">
        <v>300000</v>
      </c>
      <c r="E9" s="22">
        <v>400000</v>
      </c>
      <c r="F9" s="22">
        <v>500000</v>
      </c>
      <c r="G9" s="3"/>
    </row>
    <row r="10" spans="1:7" x14ac:dyDescent="0.25">
      <c r="A10" s="6" t="s">
        <v>9</v>
      </c>
      <c r="B10" s="22">
        <v>805040</v>
      </c>
      <c r="C10" s="22">
        <v>680000</v>
      </c>
      <c r="D10" s="22">
        <v>700000</v>
      </c>
      <c r="E10" s="22">
        <v>750000</v>
      </c>
      <c r="F10" s="22">
        <v>800000</v>
      </c>
      <c r="G10" s="3"/>
    </row>
    <row r="11" spans="1:7" x14ac:dyDescent="0.25">
      <c r="A11" s="6" t="s">
        <v>10</v>
      </c>
      <c r="B11" s="22">
        <v>425749</v>
      </c>
      <c r="C11" s="22">
        <v>500000</v>
      </c>
      <c r="D11" s="22">
        <v>600000</v>
      </c>
      <c r="E11" s="22">
        <v>600000</v>
      </c>
      <c r="F11" s="22">
        <v>600000</v>
      </c>
      <c r="G11" s="3"/>
    </row>
    <row r="12" spans="1:7" x14ac:dyDescent="0.25">
      <c r="A12" s="6" t="s">
        <v>11</v>
      </c>
      <c r="B12" s="22">
        <v>142023</v>
      </c>
      <c r="C12" s="22">
        <v>145000</v>
      </c>
      <c r="D12" s="22">
        <v>150000</v>
      </c>
      <c r="E12" s="22">
        <v>150000</v>
      </c>
      <c r="F12" s="22">
        <v>150000</v>
      </c>
      <c r="G12" s="3"/>
    </row>
    <row r="13" spans="1:7" ht="15.75" thickBot="1" x14ac:dyDescent="0.3">
      <c r="A13" s="7" t="s">
        <v>12</v>
      </c>
      <c r="B13" s="23">
        <v>1499462</v>
      </c>
      <c r="C13" s="23">
        <v>1104000</v>
      </c>
      <c r="D13" s="23">
        <v>555000</v>
      </c>
      <c r="E13" s="23">
        <v>600000</v>
      </c>
      <c r="F13" s="23">
        <v>700000</v>
      </c>
      <c r="G13" s="3"/>
    </row>
    <row r="14" spans="1:7" ht="15.75" thickBot="1" x14ac:dyDescent="0.3">
      <c r="A14" s="10" t="s">
        <v>13</v>
      </c>
      <c r="B14" s="28">
        <f>SUM(B5:B13)</f>
        <v>17222805</v>
      </c>
      <c r="C14" s="28">
        <f>SUM(C6:C13)</f>
        <v>17316000</v>
      </c>
      <c r="D14" s="28">
        <f>SUM(D6:D13)</f>
        <v>18505000</v>
      </c>
      <c r="E14" s="28">
        <f>SUM(E6:E13)</f>
        <v>19000000</v>
      </c>
      <c r="F14" s="28">
        <f>SUM(F6:F13)</f>
        <v>20000000</v>
      </c>
      <c r="G14" s="3"/>
    </row>
    <row r="15" spans="1:7" ht="15.75" thickBot="1" x14ac:dyDescent="0.3">
      <c r="A15" s="10" t="s">
        <v>14</v>
      </c>
      <c r="B15" s="28">
        <v>151000</v>
      </c>
      <c r="C15" s="28">
        <v>136000</v>
      </c>
      <c r="D15" s="28">
        <v>140000</v>
      </c>
      <c r="E15" s="28">
        <v>140000</v>
      </c>
      <c r="F15" s="28">
        <v>140000</v>
      </c>
      <c r="G15" s="3"/>
    </row>
    <row r="16" spans="1:7" x14ac:dyDescent="0.25">
      <c r="A16" s="5" t="s">
        <v>15</v>
      </c>
      <c r="B16" s="22">
        <v>0</v>
      </c>
      <c r="C16" s="22">
        <v>0</v>
      </c>
      <c r="D16" s="22">
        <v>0</v>
      </c>
      <c r="E16" s="22">
        <v>0</v>
      </c>
      <c r="F16" s="22">
        <v>0</v>
      </c>
      <c r="G16" s="3"/>
    </row>
    <row r="17" spans="1:7" x14ac:dyDescent="0.25">
      <c r="A17" s="5" t="s">
        <v>16</v>
      </c>
      <c r="B17" s="22">
        <v>0</v>
      </c>
      <c r="C17" s="22">
        <v>0</v>
      </c>
      <c r="D17" s="22">
        <v>0</v>
      </c>
      <c r="E17" s="22">
        <v>0</v>
      </c>
      <c r="F17" s="22">
        <v>0</v>
      </c>
      <c r="G17" s="3"/>
    </row>
    <row r="18" spans="1:7" x14ac:dyDescent="0.25">
      <c r="A18" s="5" t="s">
        <v>17</v>
      </c>
      <c r="B18" s="22">
        <v>1038365</v>
      </c>
      <c r="C18" s="22">
        <v>950000</v>
      </c>
      <c r="D18" s="22">
        <v>950000</v>
      </c>
      <c r="E18" s="22">
        <v>950000</v>
      </c>
      <c r="F18" s="22">
        <v>950000</v>
      </c>
      <c r="G18" s="3"/>
    </row>
    <row r="19" spans="1:7" x14ac:dyDescent="0.25">
      <c r="A19" s="6" t="s">
        <v>18</v>
      </c>
      <c r="B19" s="24">
        <v>0</v>
      </c>
      <c r="C19" s="24">
        <v>0</v>
      </c>
      <c r="D19" s="22">
        <v>0</v>
      </c>
      <c r="E19" s="22">
        <v>0</v>
      </c>
      <c r="F19" s="22">
        <v>0</v>
      </c>
      <c r="G19" s="3"/>
    </row>
    <row r="20" spans="1:7" x14ac:dyDescent="0.25">
      <c r="A20" s="6" t="s">
        <v>19</v>
      </c>
      <c r="B20" s="24">
        <v>15300000</v>
      </c>
      <c r="C20" s="24">
        <v>16316000</v>
      </c>
      <c r="D20" s="22">
        <v>17500000</v>
      </c>
      <c r="E20" s="22">
        <v>18000000</v>
      </c>
      <c r="F20" s="22">
        <v>19000000</v>
      </c>
      <c r="G20" s="3"/>
    </row>
    <row r="21" spans="1:7" x14ac:dyDescent="0.25">
      <c r="A21" s="8" t="s">
        <v>20</v>
      </c>
      <c r="B21" s="25">
        <v>0</v>
      </c>
      <c r="C21" s="25">
        <v>0</v>
      </c>
      <c r="D21" s="26">
        <v>0</v>
      </c>
      <c r="E21" s="26">
        <v>0</v>
      </c>
      <c r="F21" s="26">
        <v>0</v>
      </c>
      <c r="G21" s="3"/>
    </row>
    <row r="22" spans="1:7" ht="15.75" thickBot="1" x14ac:dyDescent="0.3">
      <c r="A22" s="7" t="s">
        <v>21</v>
      </c>
      <c r="B22" s="23">
        <v>744953</v>
      </c>
      <c r="C22" s="23">
        <v>65000</v>
      </c>
      <c r="D22" s="23">
        <v>70000</v>
      </c>
      <c r="E22" s="23">
        <v>75000</v>
      </c>
      <c r="F22" s="23">
        <v>80000</v>
      </c>
      <c r="G22" s="3"/>
    </row>
    <row r="23" spans="1:7" ht="15.75" thickBot="1" x14ac:dyDescent="0.3">
      <c r="A23" s="11" t="s">
        <v>22</v>
      </c>
      <c r="B23" s="29">
        <f>SUM(B16:B22)</f>
        <v>17083318</v>
      </c>
      <c r="C23" s="29">
        <f>SUM(C16:C22)</f>
        <v>17331000</v>
      </c>
      <c r="D23" s="29">
        <f>SUM(D16:D22)</f>
        <v>18520000</v>
      </c>
      <c r="E23" s="29">
        <f>SUM(E16:E22)</f>
        <v>19025000</v>
      </c>
      <c r="F23" s="29">
        <f>SUM(F16:F22)</f>
        <v>20030000</v>
      </c>
      <c r="G23" s="3"/>
    </row>
    <row r="24" spans="1:7" ht="15.75" thickBot="1" x14ac:dyDescent="0.3">
      <c r="A24" s="11" t="s">
        <v>23</v>
      </c>
      <c r="B24" s="29">
        <f>B14-B23</f>
        <v>139487</v>
      </c>
      <c r="C24" s="29">
        <f>C23-C14</f>
        <v>15000</v>
      </c>
      <c r="D24" s="29">
        <f>D23-D14</f>
        <v>15000</v>
      </c>
      <c r="E24" s="29">
        <f>E23-E14</f>
        <v>25000</v>
      </c>
      <c r="F24" s="29">
        <f>F23-F14</f>
        <v>30000</v>
      </c>
      <c r="G24" s="3"/>
    </row>
    <row r="25" spans="1:7" x14ac:dyDescent="0.25">
      <c r="B25" s="81"/>
      <c r="C25" s="81"/>
      <c r="D25" s="81"/>
      <c r="E25" s="81"/>
      <c r="F25" s="81"/>
      <c r="G25" s="81"/>
    </row>
    <row r="26" spans="1:7" x14ac:dyDescent="0.25">
      <c r="A26" s="82"/>
      <c r="B26" s="81"/>
      <c r="C26" s="81"/>
      <c r="D26" s="82"/>
      <c r="G26" s="81"/>
    </row>
    <row r="27" spans="1:7" x14ac:dyDescent="0.25">
      <c r="A27" s="81"/>
      <c r="B27" s="83"/>
      <c r="C27" s="81"/>
      <c r="D27" s="81"/>
      <c r="F27" s="84"/>
      <c r="G27" s="81"/>
    </row>
    <row r="28" spans="1:7" x14ac:dyDescent="0.25">
      <c r="A28" s="81"/>
      <c r="B28" s="83"/>
      <c r="C28" s="81"/>
      <c r="D28" s="81"/>
      <c r="F28" s="84"/>
      <c r="G28" s="81"/>
    </row>
    <row r="29" spans="1:7" x14ac:dyDescent="0.25">
      <c r="A29" s="81"/>
      <c r="B29" s="81"/>
      <c r="C29" s="81"/>
      <c r="D29" s="81"/>
      <c r="E29" s="84"/>
      <c r="G29" s="81"/>
    </row>
    <row r="30" spans="1:7" x14ac:dyDescent="0.25">
      <c r="A30" s="17"/>
    </row>
    <row r="35" spans="2:2" x14ac:dyDescent="0.25">
      <c r="B35" s="84"/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" customWidth="1"/>
    <col min="2" max="2" width="18.7109375" customWidth="1"/>
    <col min="3" max="3" width="18.5703125" customWidth="1"/>
    <col min="4" max="4" width="16.28515625" customWidth="1"/>
    <col min="5" max="5" width="18.5703125" customWidth="1"/>
    <col min="6" max="6" width="19.42578125" customWidth="1"/>
  </cols>
  <sheetData>
    <row r="1" spans="1:6" x14ac:dyDescent="0.25">
      <c r="A1" s="9" t="s">
        <v>29</v>
      </c>
      <c r="B1" s="9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52" t="s">
        <v>42</v>
      </c>
      <c r="B3" s="53"/>
      <c r="C3" s="53"/>
      <c r="D3" s="53"/>
      <c r="E3" s="53"/>
      <c r="F3" s="53"/>
    </row>
    <row r="4" spans="1:6" ht="30.75" thickBot="1" x14ac:dyDescent="0.3">
      <c r="A4" s="2"/>
      <c r="B4" s="19" t="s">
        <v>0</v>
      </c>
      <c r="C4" s="20" t="s">
        <v>1</v>
      </c>
      <c r="D4" s="19" t="s">
        <v>2</v>
      </c>
      <c r="E4" s="27" t="s">
        <v>3</v>
      </c>
      <c r="F4" s="27" t="s">
        <v>3</v>
      </c>
    </row>
    <row r="5" spans="1:6" ht="15.75" thickBot="1" x14ac:dyDescent="0.3">
      <c r="A5" s="21" t="s">
        <v>4</v>
      </c>
      <c r="B5" s="21">
        <v>2021</v>
      </c>
      <c r="C5" s="21">
        <v>2022</v>
      </c>
      <c r="D5" s="21">
        <v>2023</v>
      </c>
      <c r="E5" s="21">
        <v>2024</v>
      </c>
      <c r="F5" s="21">
        <v>2025</v>
      </c>
    </row>
    <row r="6" spans="1:6" x14ac:dyDescent="0.25">
      <c r="A6" s="4" t="s">
        <v>5</v>
      </c>
      <c r="B6" s="22">
        <v>2563552</v>
      </c>
      <c r="C6" s="22">
        <v>2350000</v>
      </c>
      <c r="D6" s="22">
        <v>2500000</v>
      </c>
      <c r="E6" s="22">
        <v>2600000</v>
      </c>
      <c r="F6" s="22">
        <v>2700000</v>
      </c>
    </row>
    <row r="7" spans="1:6" x14ac:dyDescent="0.25">
      <c r="A7" s="5" t="s">
        <v>6</v>
      </c>
      <c r="B7" s="22">
        <v>2899667</v>
      </c>
      <c r="C7" s="22">
        <v>3050000</v>
      </c>
      <c r="D7" s="22">
        <v>3500000</v>
      </c>
      <c r="E7" s="22">
        <v>3800000</v>
      </c>
      <c r="F7" s="22">
        <v>4000000</v>
      </c>
    </row>
    <row r="8" spans="1:6" x14ac:dyDescent="0.25">
      <c r="A8" s="5" t="s">
        <v>7</v>
      </c>
      <c r="B8" s="22">
        <v>31965990</v>
      </c>
      <c r="C8" s="22">
        <v>29950000</v>
      </c>
      <c r="D8" s="22">
        <v>32598000</v>
      </c>
      <c r="E8" s="22">
        <v>34000000</v>
      </c>
      <c r="F8" s="22">
        <v>36000000</v>
      </c>
    </row>
    <row r="9" spans="1:6" x14ac:dyDescent="0.25">
      <c r="A9" s="6" t="s">
        <v>8</v>
      </c>
      <c r="B9" s="22">
        <v>1625928</v>
      </c>
      <c r="C9" s="22">
        <v>2885000</v>
      </c>
      <c r="D9" s="22">
        <v>4900000</v>
      </c>
      <c r="E9" s="22">
        <v>4500000</v>
      </c>
      <c r="F9" s="22">
        <v>4500000</v>
      </c>
    </row>
    <row r="10" spans="1:6" x14ac:dyDescent="0.25">
      <c r="A10" s="6" t="s">
        <v>9</v>
      </c>
      <c r="B10" s="22">
        <v>936551</v>
      </c>
      <c r="C10" s="22">
        <v>1150000</v>
      </c>
      <c r="D10" s="22">
        <v>1100000</v>
      </c>
      <c r="E10" s="22">
        <v>1100000</v>
      </c>
      <c r="F10" s="22">
        <v>1100000</v>
      </c>
    </row>
    <row r="11" spans="1:6" x14ac:dyDescent="0.25">
      <c r="A11" s="6" t="s">
        <v>10</v>
      </c>
      <c r="B11" s="22">
        <v>620730</v>
      </c>
      <c r="C11" s="22">
        <v>850000</v>
      </c>
      <c r="D11" s="22">
        <v>850000</v>
      </c>
      <c r="E11" s="22">
        <v>900000</v>
      </c>
      <c r="F11" s="22">
        <v>900000</v>
      </c>
    </row>
    <row r="12" spans="1:6" x14ac:dyDescent="0.25">
      <c r="A12" s="6" t="s">
        <v>11</v>
      </c>
      <c r="B12" s="22">
        <v>2019275</v>
      </c>
      <c r="C12" s="22">
        <v>1975000</v>
      </c>
      <c r="D12" s="22">
        <v>2000000</v>
      </c>
      <c r="E12" s="22">
        <v>2000000</v>
      </c>
      <c r="F12" s="22">
        <v>2000000</v>
      </c>
    </row>
    <row r="13" spans="1:6" ht="15.75" thickBot="1" x14ac:dyDescent="0.3">
      <c r="A13" s="7" t="s">
        <v>12</v>
      </c>
      <c r="B13" s="23">
        <v>557160</v>
      </c>
      <c r="C13" s="23">
        <v>450000</v>
      </c>
      <c r="D13" s="23">
        <v>350000</v>
      </c>
      <c r="E13" s="23">
        <v>350000</v>
      </c>
      <c r="F13" s="23">
        <v>350000</v>
      </c>
    </row>
    <row r="14" spans="1:6" ht="15.75" thickBot="1" x14ac:dyDescent="0.3">
      <c r="A14" s="10" t="s">
        <v>13</v>
      </c>
      <c r="B14" s="28">
        <f>SUM(B6:B13)</f>
        <v>43188853</v>
      </c>
      <c r="C14" s="28">
        <f>SUM(C6:C13)</f>
        <v>42660000</v>
      </c>
      <c r="D14" s="28">
        <f>SUM(D6:D13)</f>
        <v>47798000</v>
      </c>
      <c r="E14" s="28">
        <f>SUM(E6:E13)</f>
        <v>49250000</v>
      </c>
      <c r="F14" s="28">
        <f>SUM(F6:F13)</f>
        <v>51550000</v>
      </c>
    </row>
    <row r="15" spans="1:6" ht="15.75" thickBot="1" x14ac:dyDescent="0.3">
      <c r="A15" s="10" t="s">
        <v>14</v>
      </c>
      <c r="B15" s="28">
        <v>2019000</v>
      </c>
      <c r="C15" s="28">
        <v>1975000</v>
      </c>
      <c r="D15" s="28">
        <v>2000000</v>
      </c>
      <c r="E15" s="28">
        <v>2000000</v>
      </c>
      <c r="F15" s="28">
        <v>2000000</v>
      </c>
    </row>
    <row r="16" spans="1:6" x14ac:dyDescent="0.25">
      <c r="A16" s="5" t="s">
        <v>30</v>
      </c>
      <c r="B16" s="22">
        <v>11007126</v>
      </c>
      <c r="C16" s="22">
        <v>12170000</v>
      </c>
      <c r="D16" s="22">
        <v>13150000</v>
      </c>
      <c r="E16" s="22">
        <v>13500000</v>
      </c>
      <c r="F16" s="22">
        <v>14000000</v>
      </c>
    </row>
    <row r="17" spans="1:6" x14ac:dyDescent="0.25">
      <c r="A17" s="5" t="s">
        <v>31</v>
      </c>
      <c r="B17" s="22">
        <v>7281246</v>
      </c>
      <c r="C17" s="22">
        <v>9900000</v>
      </c>
      <c r="D17" s="22">
        <v>9900000</v>
      </c>
      <c r="E17" s="22">
        <v>10000000</v>
      </c>
      <c r="F17" s="22">
        <v>10300000</v>
      </c>
    </row>
    <row r="18" spans="1:6" x14ac:dyDescent="0.25">
      <c r="A18" s="5" t="s">
        <v>32</v>
      </c>
      <c r="B18" s="22">
        <v>2244219</v>
      </c>
      <c r="C18" s="22">
        <v>2000000</v>
      </c>
      <c r="D18" s="22">
        <v>2000000</v>
      </c>
      <c r="E18" s="22">
        <v>2100000</v>
      </c>
      <c r="F18" s="22">
        <v>2200000</v>
      </c>
    </row>
    <row r="19" spans="1:6" x14ac:dyDescent="0.25">
      <c r="A19" s="6" t="s">
        <v>39</v>
      </c>
      <c r="B19" s="24">
        <v>16123331</v>
      </c>
      <c r="C19" s="24">
        <v>12096000</v>
      </c>
      <c r="D19" s="22">
        <v>16263000</v>
      </c>
      <c r="E19" s="22">
        <v>17040000</v>
      </c>
      <c r="F19" s="22">
        <v>18250000</v>
      </c>
    </row>
    <row r="20" spans="1:6" x14ac:dyDescent="0.25">
      <c r="A20" s="6" t="s">
        <v>40</v>
      </c>
      <c r="B20" s="24">
        <v>0</v>
      </c>
      <c r="C20" s="24">
        <v>0</v>
      </c>
      <c r="D20" s="22">
        <v>0</v>
      </c>
      <c r="E20" s="22">
        <v>0</v>
      </c>
      <c r="F20" s="22">
        <v>0</v>
      </c>
    </row>
    <row r="21" spans="1:6" x14ac:dyDescent="0.25">
      <c r="A21" s="6" t="s">
        <v>19</v>
      </c>
      <c r="B21" s="24">
        <v>6419000</v>
      </c>
      <c r="C21" s="24">
        <v>6375000</v>
      </c>
      <c r="D21" s="22">
        <v>6375000</v>
      </c>
      <c r="E21" s="22">
        <v>6500000</v>
      </c>
      <c r="F21" s="22">
        <v>6700000</v>
      </c>
    </row>
    <row r="22" spans="1:6" ht="15.75" thickBot="1" x14ac:dyDescent="0.3">
      <c r="A22" s="7" t="s">
        <v>21</v>
      </c>
      <c r="B22" s="23">
        <v>276047</v>
      </c>
      <c r="C22" s="23">
        <v>150000</v>
      </c>
      <c r="D22" s="23">
        <v>150000</v>
      </c>
      <c r="E22" s="23">
        <v>150000</v>
      </c>
      <c r="F22" s="23">
        <v>150000</v>
      </c>
    </row>
    <row r="23" spans="1:6" ht="15.75" thickBot="1" x14ac:dyDescent="0.3">
      <c r="A23" s="11" t="s">
        <v>22</v>
      </c>
      <c r="B23" s="29">
        <f>SUM(B16:B22)</f>
        <v>43350969</v>
      </c>
      <c r="C23" s="29">
        <f>SUM(C16:C22)</f>
        <v>42691000</v>
      </c>
      <c r="D23" s="29">
        <f>SUM(D16:D22)</f>
        <v>47838000</v>
      </c>
      <c r="E23" s="29">
        <f>SUM(E16:E22)</f>
        <v>49290000</v>
      </c>
      <c r="F23" s="29">
        <f>SUM(F16:F22)</f>
        <v>51600000</v>
      </c>
    </row>
    <row r="24" spans="1:6" ht="15.75" thickBot="1" x14ac:dyDescent="0.3">
      <c r="A24" s="11" t="s">
        <v>23</v>
      </c>
      <c r="B24" s="29">
        <v>162116</v>
      </c>
      <c r="C24" s="29">
        <v>31000</v>
      </c>
      <c r="D24" s="29">
        <v>40000</v>
      </c>
      <c r="E24" s="29">
        <v>40000</v>
      </c>
      <c r="F24" s="29">
        <v>50000</v>
      </c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118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6</vt:i4>
      </vt:variant>
    </vt:vector>
  </HeadingPairs>
  <TitlesOfParts>
    <vt:vector size="18" baseType="lpstr">
      <vt:lpstr>DDM</vt:lpstr>
      <vt:lpstr>1.MŠ Husitská</vt:lpstr>
      <vt:lpstr>2.MŠ Školní</vt:lpstr>
      <vt:lpstr>Muzeum</vt:lpstr>
      <vt:lpstr>MKS</vt:lpstr>
      <vt:lpstr>ŠJ_Komenského</vt:lpstr>
      <vt:lpstr>ŠJ_Husitská</vt:lpstr>
      <vt:lpstr>TS</vt:lpstr>
      <vt:lpstr>USS</vt:lpstr>
      <vt:lpstr>ZŠ_Komenského</vt:lpstr>
      <vt:lpstr>ZŠ_Husitská</vt:lpstr>
      <vt:lpstr>ZUŠ</vt:lpstr>
      <vt:lpstr>DDM!Oblast_tisku</vt:lpstr>
      <vt:lpstr>TS!Oblast_tisku</vt:lpstr>
      <vt:lpstr>ZŠ_Komenského!Oblast_tisku</vt:lpstr>
      <vt:lpstr>DDM!Print_Area_0</vt:lpstr>
      <vt:lpstr>DDM!Print_Area_0_0</vt:lpstr>
      <vt:lpstr>DDM!Print_Area_0_0_0</vt:lpstr>
    </vt:vector>
  </TitlesOfParts>
  <Company>Město Tábor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Dana Daňková</dc:creator>
  <cp:lastModifiedBy>Podlipná Květuše</cp:lastModifiedBy>
  <cp:revision>4</cp:revision>
  <cp:lastPrinted>2022-01-05T08:04:58Z</cp:lastPrinted>
  <dcterms:created xsi:type="dcterms:W3CDTF">2017-04-04T10:18:36Z</dcterms:created>
  <dcterms:modified xsi:type="dcterms:W3CDTF">2023-01-17T11:43:47Z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Město Tábor</vt:lpwstr>
  </property>
</Properties>
</file>