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A. HLAVNÍ DOKUMENTY\8. PO\10. Rozpočty_výhledy\R_PO_2023_Výhled_PO_24_25\"/>
    </mc:Choice>
  </mc:AlternateContent>
  <xr:revisionPtr revIDLastSave="0" documentId="13_ncr:1_{701BD4B3-CB13-4D7B-9AC9-3C327BD1770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DDM" sheetId="1" r:id="rId1"/>
    <sheet name="1.MŠ Husistká" sheetId="2" r:id="rId2"/>
    <sheet name="2.MŠ Školní" sheetId="3" r:id="rId3"/>
    <sheet name="Muzeum" sheetId="4" r:id="rId4"/>
    <sheet name="MKS" sheetId="5" r:id="rId5"/>
    <sheet name="ŠJ_Komenského" sheetId="6" r:id="rId6"/>
    <sheet name="ŠJ_Husitská" sheetId="12" r:id="rId7"/>
    <sheet name="TS" sheetId="7" r:id="rId8"/>
    <sheet name="USS" sheetId="8" r:id="rId9"/>
    <sheet name="ZŠ_Komenského" sheetId="9" r:id="rId10"/>
    <sheet name="ZŠ_Husitská" sheetId="10" r:id="rId11"/>
    <sheet name="ZUŠ" sheetId="11" r:id="rId12"/>
  </sheets>
  <definedNames>
    <definedName name="_xlnm.Print_Area" localSheetId="0">DDM!$A$1:$E$37</definedName>
    <definedName name="_xlnm.Print_Area" localSheetId="8">USS!$A$1:$E$37</definedName>
    <definedName name="_xlnm.Print_Area" localSheetId="11">ZUŠ!$A$1:$E$42</definedName>
  </definedNames>
  <calcPr calcId="191029" iterateDelta="1E-4"/>
</workbook>
</file>

<file path=xl/calcChain.xml><?xml version="1.0" encoding="utf-8"?>
<calcChain xmlns="http://schemas.openxmlformats.org/spreadsheetml/2006/main">
  <c r="E38" i="2" l="1"/>
  <c r="D38" i="2"/>
  <c r="E24" i="2"/>
  <c r="E40" i="2" s="1"/>
  <c r="E43" i="2" s="1"/>
  <c r="D24" i="2"/>
  <c r="D40" i="2" s="1"/>
  <c r="D43" i="2" s="1"/>
  <c r="E38" i="4"/>
  <c r="D38" i="4"/>
  <c r="E24" i="4"/>
  <c r="E40" i="4" s="1"/>
  <c r="E43" i="4" s="1"/>
  <c r="D24" i="4"/>
  <c r="D40" i="4" s="1"/>
  <c r="D43" i="4" s="1"/>
  <c r="E38" i="5"/>
  <c r="E40" i="5" s="1"/>
  <c r="E43" i="5" s="1"/>
  <c r="D38" i="5"/>
  <c r="E24" i="5"/>
  <c r="D24" i="5"/>
  <c r="D40" i="5" s="1"/>
  <c r="D43" i="5" s="1"/>
  <c r="E37" i="11"/>
  <c r="E39" i="11" s="1"/>
  <c r="E42" i="11" s="1"/>
  <c r="D37" i="11"/>
  <c r="D39" i="11" s="1"/>
  <c r="D42" i="11" s="1"/>
  <c r="E23" i="11"/>
  <c r="D23" i="11"/>
  <c r="E34" i="10"/>
  <c r="D34" i="10"/>
  <c r="E21" i="10"/>
  <c r="D21" i="10"/>
  <c r="D35" i="10" s="1"/>
  <c r="D37" i="10" s="1"/>
  <c r="E34" i="9"/>
  <c r="D34" i="9"/>
  <c r="E21" i="9"/>
  <c r="D21" i="9"/>
  <c r="E34" i="8" l="1"/>
  <c r="D34" i="8"/>
  <c r="E21" i="8"/>
  <c r="D21" i="8"/>
  <c r="E34" i="7" l="1"/>
  <c r="E35" i="7" s="1"/>
  <c r="D34" i="7"/>
  <c r="D35" i="7" s="1"/>
  <c r="E21" i="7"/>
  <c r="D21" i="7"/>
  <c r="E38" i="6"/>
  <c r="E40" i="6" s="1"/>
  <c r="E43" i="6" s="1"/>
  <c r="D38" i="6"/>
  <c r="D40" i="6" s="1"/>
  <c r="D43" i="6" s="1"/>
  <c r="E24" i="6"/>
  <c r="D24" i="6"/>
  <c r="E34" i="3"/>
  <c r="D34" i="3"/>
  <c r="E21" i="3"/>
  <c r="E35" i="3" s="1"/>
  <c r="E37" i="3" s="1"/>
  <c r="D21" i="3"/>
  <c r="D35" i="3" s="1"/>
  <c r="D3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Miluška Fojtová</author>
  </authors>
  <commentList>
    <comment ref="A38" authorId="0" shapeId="0" xr:uid="{00000000-0006-0000-0000-000001000000}">
      <text/>
    </comment>
  </commentList>
</comments>
</file>

<file path=xl/sharedStrings.xml><?xml version="1.0" encoding="utf-8"?>
<sst xmlns="http://schemas.openxmlformats.org/spreadsheetml/2006/main" count="540" uniqueCount="70">
  <si>
    <t>Název položky</t>
  </si>
  <si>
    <t>Účet</t>
  </si>
  <si>
    <t>č.pol.</t>
  </si>
  <si>
    <t>Spotřeba materiálu</t>
  </si>
  <si>
    <t>Spotřeba energie</t>
  </si>
  <si>
    <t>Spotřeba jiných naskladovatelných dodávek</t>
  </si>
  <si>
    <t>Prodané zboží</t>
  </si>
  <si>
    <t>Opravy a udržování</t>
  </si>
  <si>
    <t>Cestovné</t>
  </si>
  <si>
    <t>Náklady na reprezentaci</t>
  </si>
  <si>
    <t>Ostatní služby</t>
  </si>
  <si>
    <t>Mzdové náklady</t>
  </si>
  <si>
    <t>Zákonné sociální pojištění</t>
  </si>
  <si>
    <t>Jiné sociální pojištění</t>
  </si>
  <si>
    <t>Zákonné sociální odvody</t>
  </si>
  <si>
    <t>Jiné sociální náklady</t>
  </si>
  <si>
    <t>Účty 531, 538, 542, 547, 557, 569</t>
  </si>
  <si>
    <t>Ostatní náklady z činnosti</t>
  </si>
  <si>
    <t>Odpisy</t>
  </si>
  <si>
    <t>Náklady z drobného dlouhodbého majetku</t>
  </si>
  <si>
    <t>Náklady celkem ( třída 5 - součet položek 1 - 17</t>
  </si>
  <si>
    <t>Výnosy z prodeje vlastních výrobků</t>
  </si>
  <si>
    <t>Výnosy z prodeje služeb</t>
  </si>
  <si>
    <t>Výnosy z pronájmu</t>
  </si>
  <si>
    <t>Výnosy z prodaného zboží</t>
  </si>
  <si>
    <t>Jiné výnosy z vlastních výkonů</t>
  </si>
  <si>
    <t>Výnosy z prodeje materiálu</t>
  </si>
  <si>
    <t>Kursové zisky</t>
  </si>
  <si>
    <t>Čerpání fondů</t>
  </si>
  <si>
    <t>Ostatní výnosy z činnosti</t>
  </si>
  <si>
    <t>Tržby z prodeje DHM a DNM</t>
  </si>
  <si>
    <t>645-646</t>
  </si>
  <si>
    <t>Úroky</t>
  </si>
  <si>
    <t>Výnosy vybraných místních institucí z transferů</t>
  </si>
  <si>
    <t>Výnosy celkem ( třída 6- součet položek 19 - 30)</t>
  </si>
  <si>
    <r>
      <rPr>
        <b/>
        <sz val="11"/>
        <color rgb="FF000000"/>
        <rFont val="Arial"/>
        <family val="2"/>
        <charset val="238"/>
      </rPr>
      <t>Hospodářský výsledek před zdaněním</t>
    </r>
    <r>
      <rPr>
        <sz val="11"/>
        <color rgb="FF000000"/>
        <rFont val="Arial"/>
        <family val="2"/>
        <charset val="238"/>
      </rPr>
      <t xml:space="preserve"> (pol. 31-18)</t>
    </r>
  </si>
  <si>
    <t>Daň z příjmů</t>
  </si>
  <si>
    <t>Hospodářský výsledek po zdanění (+/-) (pol. 32-33 )</t>
  </si>
  <si>
    <t>Dům dětí a mládeže Stonožka Nová Paka</t>
  </si>
  <si>
    <t>Název příspěvkové organizace:   2. mateřská škola, Nová Paka, Školní 1257</t>
  </si>
  <si>
    <t>Název příspěvkové organizace:  Technické služby Nová Paka</t>
  </si>
  <si>
    <t>Název příspěvkové organizace: Ústav sociálních služeb města Nové Paky</t>
  </si>
  <si>
    <t xml:space="preserve">Název položky </t>
  </si>
  <si>
    <t>Název příspěvkové organizace: Základní škola Nová Paka, Komenského 555</t>
  </si>
  <si>
    <t>Název příspěvkové organizace: Základní škola Nová Paka, Husitská 1695</t>
  </si>
  <si>
    <t xml:space="preserve"> </t>
  </si>
  <si>
    <t xml:space="preserve">Skutečnost </t>
  </si>
  <si>
    <t>Rozpočet</t>
  </si>
  <si>
    <t>Náklady celkem</t>
  </si>
  <si>
    <t>(třída 5 - součet položek 1 - 17)</t>
  </si>
  <si>
    <t xml:space="preserve">Výnosy celkem </t>
  </si>
  <si>
    <t>( třída 6- součet položek 19 - 30)</t>
  </si>
  <si>
    <t>Název příspěvkové organizace:</t>
  </si>
  <si>
    <t>Školní jídelna, Komenského 555, Nová Paka</t>
  </si>
  <si>
    <t>12/2021</t>
  </si>
  <si>
    <t xml:space="preserve">Hospodářský výsledek </t>
  </si>
  <si>
    <t>před zdaněním (pol. 31-18)</t>
  </si>
  <si>
    <t>po zdanění (+/-) (pol. 32-33 )</t>
  </si>
  <si>
    <t>Školní jídelna, Husitská 1695, Nová Paka</t>
  </si>
  <si>
    <t>Skutečnost 12/2021</t>
  </si>
  <si>
    <t>Základní umělecká škola Nová Paka, okres Jičín</t>
  </si>
  <si>
    <t>Masarykovo náměstí 1</t>
  </si>
  <si>
    <t>MKS Nová Paka</t>
  </si>
  <si>
    <t>F.F.Procházky 101</t>
  </si>
  <si>
    <t>Městské muzeum Nová Paka</t>
  </si>
  <si>
    <t>Stanislava Suchardy 283</t>
  </si>
  <si>
    <t>1. mateřská škola Nová Paka</t>
  </si>
  <si>
    <t>Husitská 217</t>
  </si>
  <si>
    <t>2023_schválený</t>
  </si>
  <si>
    <t>Rozpočet 2023_schválený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</si>
</sst>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;[Red]#,##0\ &quot;Kč&quot;"/>
    <numFmt numFmtId="165" formatCode="#,##0.00\ &quot;Kč&quot;;[Red]#,##0.00\ &quot;Kč&quot;"/>
    <numFmt numFmtId="166" formatCode="[$-405]General"/>
  </numFmts>
  <fonts count="10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MS Sans Serif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8"/>
      <color theme="1"/>
      <name val="MS Sans Serif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6" fontId="3" fillId="0" borderId="0"/>
    <xf numFmtId="0" fontId="1" fillId="0" borderId="0"/>
    <xf numFmtId="0" fontId="3" fillId="0" borderId="0" applyBorder="0" applyProtection="0"/>
  </cellStyleXfs>
  <cellXfs count="159">
    <xf numFmtId="0" fontId="0" fillId="0" borderId="0" xfId="0"/>
    <xf numFmtId="0" fontId="0" fillId="0" borderId="0" xfId="0" applyAlignment="1">
      <alignment horizontal="center"/>
    </xf>
    <xf numFmtId="0" fontId="2" fillId="0" borderId="2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0" fontId="1" fillId="0" borderId="10" xfId="0" applyFont="1" applyBorder="1"/>
    <xf numFmtId="165" fontId="0" fillId="0" borderId="0" xfId="0" applyNumberFormat="1"/>
    <xf numFmtId="166" fontId="3" fillId="0" borderId="0" xfId="1"/>
    <xf numFmtId="166" fontId="3" fillId="0" borderId="0" xfId="1" applyAlignment="1">
      <alignment horizontal="center"/>
    </xf>
    <xf numFmtId="4" fontId="4" fillId="0" borderId="11" xfId="0" applyNumberFormat="1" applyFont="1" applyBorder="1"/>
    <xf numFmtId="4" fontId="1" fillId="0" borderId="5" xfId="0" applyNumberFormat="1" applyFont="1" applyBorder="1"/>
    <xf numFmtId="4" fontId="1" fillId="0" borderId="8" xfId="0" applyNumberFormat="1" applyFont="1" applyBorder="1"/>
    <xf numFmtId="4" fontId="2" fillId="0" borderId="8" xfId="0" applyNumberFormat="1" applyFont="1" applyBorder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7" fontId="2" fillId="0" borderId="1" xfId="0" applyNumberFormat="1" applyFont="1" applyBorder="1" applyAlignment="1">
      <alignment horizontal="center" wrapText="1"/>
    </xf>
    <xf numFmtId="2" fontId="5" fillId="0" borderId="15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vertical="center"/>
    </xf>
    <xf numFmtId="164" fontId="4" fillId="0" borderId="5" xfId="0" applyNumberFormat="1" applyFont="1" applyBorder="1"/>
    <xf numFmtId="164" fontId="4" fillId="0" borderId="8" xfId="0" applyNumberFormat="1" applyFont="1" applyBorder="1"/>
    <xf numFmtId="164" fontId="5" fillId="0" borderId="8" xfId="0" applyNumberFormat="1" applyFont="1" applyBorder="1"/>
    <xf numFmtId="164" fontId="4" fillId="0" borderId="11" xfId="0" applyNumberFormat="1" applyFont="1" applyBorder="1"/>
    <xf numFmtId="2" fontId="4" fillId="0" borderId="14" xfId="0" applyNumberFormat="1" applyFont="1" applyBorder="1" applyAlignment="1">
      <alignment vertical="center"/>
    </xf>
    <xf numFmtId="2" fontId="5" fillId="0" borderId="16" xfId="0" applyNumberFormat="1" applyFont="1" applyBorder="1" applyAlignment="1">
      <alignment vertical="center"/>
    </xf>
    <xf numFmtId="2" fontId="4" fillId="0" borderId="16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2" fontId="6" fillId="0" borderId="18" xfId="0" applyNumberFormat="1" applyFont="1" applyBorder="1" applyAlignment="1">
      <alignment vertical="center"/>
    </xf>
    <xf numFmtId="2" fontId="6" fillId="0" borderId="16" xfId="0" applyNumberFormat="1" applyFont="1" applyBorder="1" applyAlignment="1">
      <alignment vertical="center"/>
    </xf>
    <xf numFmtId="49" fontId="4" fillId="0" borderId="19" xfId="0" applyNumberFormat="1" applyFont="1" applyBorder="1" applyAlignment="1">
      <alignment vertical="center"/>
    </xf>
    <xf numFmtId="2" fontId="4" fillId="0" borderId="20" xfId="0" applyNumberFormat="1" applyFont="1" applyBorder="1" applyAlignment="1">
      <alignment vertical="center"/>
    </xf>
    <xf numFmtId="164" fontId="7" fillId="0" borderId="5" xfId="0" applyNumberFormat="1" applyFont="1" applyBorder="1"/>
    <xf numFmtId="164" fontId="7" fillId="0" borderId="8" xfId="0" applyNumberFormat="1" applyFont="1" applyBorder="1"/>
    <xf numFmtId="164" fontId="8" fillId="0" borderId="8" xfId="0" applyNumberFormat="1" applyFont="1" applyBorder="1"/>
    <xf numFmtId="164" fontId="7" fillId="0" borderId="11" xfId="0" applyNumberFormat="1" applyFont="1" applyBorder="1"/>
    <xf numFmtId="165" fontId="7" fillId="0" borderId="5" xfId="0" applyNumberFormat="1" applyFont="1" applyBorder="1"/>
    <xf numFmtId="165" fontId="7" fillId="0" borderId="8" xfId="0" applyNumberFormat="1" applyFont="1" applyBorder="1"/>
    <xf numFmtId="165" fontId="7" fillId="0" borderId="11" xfId="0" applyNumberFormat="1" applyFont="1" applyBorder="1"/>
    <xf numFmtId="49" fontId="5" fillId="0" borderId="17" xfId="0" applyNumberFormat="1" applyFont="1" applyBorder="1" applyAlignment="1">
      <alignment vertical="center"/>
    </xf>
    <xf numFmtId="2" fontId="9" fillId="0" borderId="18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49" fontId="5" fillId="0" borderId="20" xfId="0" applyNumberFormat="1" applyFont="1" applyBorder="1" applyAlignment="1">
      <alignment vertical="center"/>
    </xf>
    <xf numFmtId="2" fontId="5" fillId="0" borderId="20" xfId="0" applyNumberFormat="1" applyFont="1" applyBorder="1" applyAlignment="1">
      <alignment vertical="center"/>
    </xf>
    <xf numFmtId="49" fontId="5" fillId="2" borderId="16" xfId="0" applyNumberFormat="1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center" vertical="center"/>
    </xf>
    <xf numFmtId="49" fontId="5" fillId="0" borderId="13" xfId="0" applyNumberFormat="1" applyFont="1" applyBorder="1" applyAlignment="1">
      <alignment vertical="center"/>
    </xf>
    <xf numFmtId="0" fontId="1" fillId="0" borderId="22" xfId="0" applyFont="1" applyBorder="1" applyAlignment="1">
      <alignment wrapText="1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164" fontId="4" fillId="0" borderId="23" xfId="0" applyNumberFormat="1" applyFont="1" applyBorder="1"/>
    <xf numFmtId="0" fontId="1" fillId="0" borderId="4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1" fillId="0" borderId="2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4" fontId="4" fillId="0" borderId="28" xfId="0" applyNumberFormat="1" applyFont="1" applyBorder="1"/>
    <xf numFmtId="0" fontId="2" fillId="0" borderId="2" xfId="0" applyFont="1" applyBorder="1" applyAlignment="1">
      <alignment wrapText="1"/>
    </xf>
    <xf numFmtId="164" fontId="5" fillId="0" borderId="1" xfId="0" applyNumberFormat="1" applyFont="1" applyBorder="1"/>
    <xf numFmtId="2" fontId="4" fillId="0" borderId="19" xfId="0" applyNumberFormat="1" applyFont="1" applyBorder="1" applyAlignment="1">
      <alignment vertical="center"/>
    </xf>
    <xf numFmtId="49" fontId="4" fillId="0" borderId="4" xfId="0" applyNumberFormat="1" applyFont="1" applyBorder="1" applyAlignment="1">
      <alignment vertical="center"/>
    </xf>
    <xf numFmtId="49" fontId="4" fillId="0" borderId="7" xfId="0" applyNumberFormat="1" applyFont="1" applyBorder="1" applyAlignment="1">
      <alignment vertical="center"/>
    </xf>
    <xf numFmtId="49" fontId="5" fillId="0" borderId="4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vertical="center"/>
    </xf>
    <xf numFmtId="49" fontId="5" fillId="0" borderId="29" xfId="0" applyNumberFormat="1" applyFont="1" applyBorder="1" applyAlignment="1">
      <alignment horizontal="center" vertical="center"/>
    </xf>
    <xf numFmtId="2" fontId="4" fillId="0" borderId="28" xfId="0" applyNumberFormat="1" applyFont="1" applyBorder="1" applyAlignment="1">
      <alignment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1" fontId="5" fillId="0" borderId="30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1" fontId="4" fillId="0" borderId="30" xfId="0" applyNumberFormat="1" applyFont="1" applyBorder="1" applyAlignment="1">
      <alignment horizontal="center" vertical="center"/>
    </xf>
    <xf numFmtId="1" fontId="4" fillId="0" borderId="28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1" fontId="4" fillId="0" borderId="31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4" fillId="0" borderId="20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horizontal="right" vertical="center"/>
    </xf>
    <xf numFmtId="49" fontId="5" fillId="0" borderId="28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2" fontId="5" fillId="0" borderId="30" xfId="0" applyNumberFormat="1" applyFont="1" applyBorder="1" applyAlignment="1">
      <alignment vertical="center"/>
    </xf>
    <xf numFmtId="2" fontId="5" fillId="0" borderId="5" xfId="0" applyNumberFormat="1" applyFont="1" applyBorder="1" applyAlignment="1">
      <alignment horizontal="right" vertical="center"/>
    </xf>
    <xf numFmtId="2" fontId="4" fillId="0" borderId="30" xfId="0" applyNumberFormat="1" applyFont="1" applyBorder="1" applyAlignment="1">
      <alignment vertical="center"/>
    </xf>
    <xf numFmtId="2" fontId="4" fillId="0" borderId="28" xfId="0" applyNumberFormat="1" applyFont="1" applyBorder="1" applyAlignment="1">
      <alignment horizontal="right" vertical="center"/>
    </xf>
    <xf numFmtId="49" fontId="8" fillId="2" borderId="29" xfId="0" applyNumberFormat="1" applyFont="1" applyFill="1" applyBorder="1" applyAlignment="1">
      <alignment horizontal="center" vertical="center"/>
    </xf>
    <xf numFmtId="49" fontId="8" fillId="2" borderId="28" xfId="0" applyNumberFormat="1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vertical="center"/>
    </xf>
    <xf numFmtId="1" fontId="4" fillId="0" borderId="29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2" fontId="4" fillId="0" borderId="29" xfId="0" applyNumberFormat="1" applyFont="1" applyBorder="1" applyAlignment="1">
      <alignment vertical="center"/>
    </xf>
    <xf numFmtId="1" fontId="5" fillId="0" borderId="20" xfId="0" applyNumberFormat="1" applyFont="1" applyBorder="1" applyAlignment="1">
      <alignment horizontal="center" vertical="center"/>
    </xf>
    <xf numFmtId="2" fontId="5" fillId="0" borderId="28" xfId="0" applyNumberFormat="1" applyFont="1" applyBorder="1" applyAlignment="1">
      <alignment horizontal="right" vertical="center"/>
    </xf>
    <xf numFmtId="49" fontId="4" fillId="0" borderId="22" xfId="0" applyNumberFormat="1" applyFont="1" applyBorder="1" applyAlignment="1">
      <alignment vertical="center"/>
    </xf>
    <xf numFmtId="1" fontId="4" fillId="0" borderId="23" xfId="0" applyNumberFormat="1" applyFont="1" applyBorder="1" applyAlignment="1">
      <alignment horizontal="center" vertical="center"/>
    </xf>
    <xf numFmtId="1" fontId="4" fillId="0" borderId="32" xfId="0" applyNumberFormat="1" applyFont="1" applyBorder="1" applyAlignment="1">
      <alignment horizontal="center" vertical="center"/>
    </xf>
    <xf numFmtId="2" fontId="4" fillId="0" borderId="23" xfId="0" applyNumberFormat="1" applyFont="1" applyBorder="1" applyAlignment="1">
      <alignment horizontal="right" vertical="center"/>
    </xf>
    <xf numFmtId="0" fontId="1" fillId="0" borderId="22" xfId="0" applyFont="1" applyBorder="1"/>
    <xf numFmtId="4" fontId="1" fillId="0" borderId="23" xfId="0" applyNumberFormat="1" applyFont="1" applyBorder="1"/>
    <xf numFmtId="0" fontId="2" fillId="0" borderId="17" xfId="0" applyFont="1" applyBorder="1" applyAlignment="1">
      <alignment wrapText="1"/>
    </xf>
    <xf numFmtId="0" fontId="2" fillId="0" borderId="2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" fontId="2" fillId="0" borderId="29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1" xfId="0" applyNumberFormat="1" applyFont="1" applyBorder="1"/>
    <xf numFmtId="49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/>
    </xf>
    <xf numFmtId="2" fontId="4" fillId="0" borderId="24" xfId="0" applyNumberFormat="1" applyFont="1" applyBorder="1" applyAlignment="1">
      <alignment horizontal="right" vertical="center"/>
    </xf>
    <xf numFmtId="2" fontId="5" fillId="0" borderId="29" xfId="0" applyNumberFormat="1" applyFont="1" applyBorder="1" applyAlignment="1">
      <alignment vertical="center"/>
    </xf>
    <xf numFmtId="49" fontId="5" fillId="2" borderId="29" xfId="0" applyNumberFormat="1" applyFont="1" applyFill="1" applyBorder="1" applyAlignment="1">
      <alignment horizontal="center" vertical="center"/>
    </xf>
    <xf numFmtId="49" fontId="5" fillId="2" borderId="28" xfId="0" applyNumberFormat="1" applyFont="1" applyFill="1" applyBorder="1" applyAlignment="1">
      <alignment horizontal="center" vertical="center"/>
    </xf>
    <xf numFmtId="49" fontId="4" fillId="0" borderId="25" xfId="0" applyNumberFormat="1" applyFont="1" applyBorder="1" applyAlignment="1">
      <alignment vertical="center"/>
    </xf>
    <xf numFmtId="1" fontId="4" fillId="0" borderId="26" xfId="0" applyNumberFormat="1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 vertical="center"/>
    </xf>
    <xf numFmtId="2" fontId="4" fillId="0" borderId="27" xfId="0" applyNumberFormat="1" applyFont="1" applyBorder="1" applyAlignment="1">
      <alignment horizontal="right" vertical="center"/>
    </xf>
    <xf numFmtId="2" fontId="4" fillId="0" borderId="26" xfId="0" applyNumberFormat="1" applyFont="1" applyBorder="1" applyAlignment="1">
      <alignment horizontal="right" vertical="center"/>
    </xf>
    <xf numFmtId="49" fontId="5" fillId="2" borderId="14" xfId="0" applyNumberFormat="1" applyFont="1" applyFill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1" fillId="0" borderId="25" xfId="0" applyFont="1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164" fontId="7" fillId="0" borderId="26" xfId="0" applyNumberFormat="1" applyFont="1" applyBorder="1"/>
    <xf numFmtId="164" fontId="7" fillId="0" borderId="23" xfId="0" applyNumberFormat="1" applyFont="1" applyBorder="1"/>
    <xf numFmtId="164" fontId="7" fillId="0" borderId="28" xfId="0" applyNumberFormat="1" applyFont="1" applyBorder="1"/>
    <xf numFmtId="164" fontId="8" fillId="0" borderId="1" xfId="0" applyNumberFormat="1" applyFont="1" applyBorder="1"/>
    <xf numFmtId="165" fontId="7" fillId="0" borderId="26" xfId="0" applyNumberFormat="1" applyFont="1" applyBorder="1"/>
    <xf numFmtId="165" fontId="8" fillId="0" borderId="30" xfId="0" applyNumberFormat="1" applyFont="1" applyBorder="1"/>
    <xf numFmtId="165" fontId="7" fillId="0" borderId="23" xfId="0" applyNumberFormat="1" applyFont="1" applyBorder="1"/>
    <xf numFmtId="165" fontId="7" fillId="0" borderId="28" xfId="0" applyNumberFormat="1" applyFont="1" applyBorder="1"/>
    <xf numFmtId="165" fontId="8" fillId="0" borderId="1" xfId="0" applyNumberFormat="1" applyFont="1" applyBorder="1"/>
    <xf numFmtId="49" fontId="4" fillId="0" borderId="2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34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164" fontId="8" fillId="0" borderId="29" xfId="0" applyNumberFormat="1" applyFont="1" applyBorder="1"/>
    <xf numFmtId="164" fontId="7" fillId="0" borderId="1" xfId="0" applyNumberFormat="1" applyFont="1" applyBorder="1"/>
    <xf numFmtId="0" fontId="2" fillId="0" borderId="1" xfId="0" applyFont="1" applyBorder="1"/>
  </cellXfs>
  <cellStyles count="4">
    <cellStyle name="Excel Built-in Normal" xfId="1" xr:uid="{00000000-0005-0000-0000-000000000000}"/>
    <cellStyle name="Normální" xfId="0" builtinId="0"/>
    <cellStyle name="Normální 2" xfId="2" xr:uid="{2B79D4ED-CDA2-484A-A1D3-DEF1603458AC}"/>
    <cellStyle name="TableStyleLight1" xfId="3" xr:uid="{7A0E8EEC-A18D-4A3D-80D3-E23494372A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9"/>
  <sheetViews>
    <sheetView tabSelected="1" view="pageBreakPreview" zoomScaleNormal="100" zoomScaleSheetLayoutView="100" workbookViewId="0">
      <selection activeCell="K13" sqref="K13"/>
    </sheetView>
  </sheetViews>
  <sheetFormatPr defaultRowHeight="15" x14ac:dyDescent="0.25"/>
  <cols>
    <col min="1" max="1" width="36" customWidth="1"/>
    <col min="2" max="2" width="11" customWidth="1"/>
    <col min="3" max="3" width="8.7109375" customWidth="1"/>
    <col min="4" max="4" width="15.7109375" customWidth="1"/>
    <col min="5" max="5" width="19.5703125" customWidth="1"/>
    <col min="6" max="1025" width="8.7109375" customWidth="1"/>
  </cols>
  <sheetData>
    <row r="1" spans="1:5" x14ac:dyDescent="0.25">
      <c r="C1" s="1"/>
    </row>
    <row r="2" spans="1:5" x14ac:dyDescent="0.25">
      <c r="A2" s="158" t="s">
        <v>38</v>
      </c>
      <c r="B2" s="158"/>
      <c r="C2" s="158"/>
      <c r="D2" s="158"/>
      <c r="E2" s="158"/>
    </row>
    <row r="3" spans="1:5" ht="30.75" thickBot="1" x14ac:dyDescent="0.3">
      <c r="A3" s="2" t="s">
        <v>0</v>
      </c>
      <c r="B3" s="3" t="s">
        <v>1</v>
      </c>
      <c r="C3" s="4" t="s">
        <v>2</v>
      </c>
      <c r="D3" s="29" t="s">
        <v>59</v>
      </c>
      <c r="E3" s="28" t="s">
        <v>69</v>
      </c>
    </row>
    <row r="4" spans="1:5" x14ac:dyDescent="0.25">
      <c r="A4" s="5" t="s">
        <v>3</v>
      </c>
      <c r="B4" s="6">
        <v>501</v>
      </c>
      <c r="C4" s="7">
        <v>1</v>
      </c>
      <c r="D4" s="33">
        <v>464433</v>
      </c>
      <c r="E4" s="33">
        <v>465000</v>
      </c>
    </row>
    <row r="5" spans="1:5" x14ac:dyDescent="0.25">
      <c r="A5" s="8" t="s">
        <v>4</v>
      </c>
      <c r="B5" s="9">
        <v>502</v>
      </c>
      <c r="C5" s="10">
        <v>2</v>
      </c>
      <c r="D5" s="34">
        <v>0</v>
      </c>
      <c r="E5" s="34">
        <v>0</v>
      </c>
    </row>
    <row r="6" spans="1:5" ht="29.25" x14ac:dyDescent="0.25">
      <c r="A6" s="11" t="s">
        <v>5</v>
      </c>
      <c r="B6" s="9">
        <v>503</v>
      </c>
      <c r="C6" s="10">
        <v>3</v>
      </c>
      <c r="D6" s="34">
        <v>248774</v>
      </c>
      <c r="E6" s="34">
        <v>250000</v>
      </c>
    </row>
    <row r="7" spans="1:5" x14ac:dyDescent="0.25">
      <c r="A7" s="8" t="s">
        <v>6</v>
      </c>
      <c r="B7" s="9">
        <v>504</v>
      </c>
      <c r="C7" s="10">
        <v>4</v>
      </c>
      <c r="D7" s="34">
        <v>0</v>
      </c>
      <c r="E7" s="34">
        <v>0</v>
      </c>
    </row>
    <row r="8" spans="1:5" x14ac:dyDescent="0.25">
      <c r="A8" s="8" t="s">
        <v>7</v>
      </c>
      <c r="B8" s="9">
        <v>511</v>
      </c>
      <c r="C8" s="10">
        <v>5</v>
      </c>
      <c r="D8" s="34">
        <v>76288</v>
      </c>
      <c r="E8" s="34">
        <v>80000</v>
      </c>
    </row>
    <row r="9" spans="1:5" x14ac:dyDescent="0.25">
      <c r="A9" s="8" t="s">
        <v>8</v>
      </c>
      <c r="B9" s="9">
        <v>512</v>
      </c>
      <c r="C9" s="10">
        <v>6</v>
      </c>
      <c r="D9" s="34">
        <v>9549</v>
      </c>
      <c r="E9" s="34">
        <v>10000</v>
      </c>
    </row>
    <row r="10" spans="1:5" x14ac:dyDescent="0.25">
      <c r="A10" s="8" t="s">
        <v>9</v>
      </c>
      <c r="B10" s="9">
        <v>513</v>
      </c>
      <c r="C10" s="10">
        <v>7</v>
      </c>
      <c r="D10" s="34">
        <v>0</v>
      </c>
      <c r="E10" s="34">
        <v>0</v>
      </c>
    </row>
    <row r="11" spans="1:5" x14ac:dyDescent="0.25">
      <c r="A11" s="8" t="s">
        <v>10</v>
      </c>
      <c r="B11" s="9">
        <v>518</v>
      </c>
      <c r="C11" s="10">
        <v>8</v>
      </c>
      <c r="D11" s="34">
        <v>357139</v>
      </c>
      <c r="E11" s="34">
        <v>360000</v>
      </c>
    </row>
    <row r="12" spans="1:5" x14ac:dyDescent="0.25">
      <c r="A12" s="8" t="s">
        <v>11</v>
      </c>
      <c r="B12" s="9">
        <v>521</v>
      </c>
      <c r="C12" s="10">
        <v>9</v>
      </c>
      <c r="D12" s="34">
        <v>3560929</v>
      </c>
      <c r="E12" s="34">
        <v>3600000</v>
      </c>
    </row>
    <row r="13" spans="1:5" x14ac:dyDescent="0.25">
      <c r="A13" s="8" t="s">
        <v>12</v>
      </c>
      <c r="B13" s="9">
        <v>524</v>
      </c>
      <c r="C13" s="10">
        <v>10</v>
      </c>
      <c r="D13" s="34">
        <v>1049891</v>
      </c>
      <c r="E13" s="34">
        <v>1050000</v>
      </c>
    </row>
    <row r="14" spans="1:5" x14ac:dyDescent="0.25">
      <c r="A14" s="8" t="s">
        <v>13</v>
      </c>
      <c r="B14" s="9">
        <v>525</v>
      </c>
      <c r="C14" s="10">
        <v>11</v>
      </c>
      <c r="D14" s="34">
        <v>12595</v>
      </c>
      <c r="E14" s="34">
        <v>13000</v>
      </c>
    </row>
    <row r="15" spans="1:5" x14ac:dyDescent="0.25">
      <c r="A15" s="8" t="s">
        <v>14</v>
      </c>
      <c r="B15" s="9">
        <v>527</v>
      </c>
      <c r="C15" s="10">
        <v>12</v>
      </c>
      <c r="D15" s="34">
        <v>66120</v>
      </c>
      <c r="E15" s="34">
        <v>66000</v>
      </c>
    </row>
    <row r="16" spans="1:5" x14ac:dyDescent="0.25">
      <c r="A16" s="8" t="s">
        <v>15</v>
      </c>
      <c r="B16" s="9">
        <v>528</v>
      </c>
      <c r="C16" s="10">
        <v>13</v>
      </c>
      <c r="D16" s="34">
        <v>0</v>
      </c>
      <c r="E16" s="34">
        <v>0</v>
      </c>
    </row>
    <row r="17" spans="1:5" x14ac:dyDescent="0.25">
      <c r="A17" s="11" t="s">
        <v>16</v>
      </c>
      <c r="B17" s="9"/>
      <c r="C17" s="10">
        <v>14</v>
      </c>
      <c r="D17" s="34">
        <v>1429</v>
      </c>
      <c r="E17" s="34">
        <v>2000</v>
      </c>
    </row>
    <row r="18" spans="1:5" x14ac:dyDescent="0.25">
      <c r="A18" s="8" t="s">
        <v>17</v>
      </c>
      <c r="B18" s="9">
        <v>548</v>
      </c>
      <c r="C18" s="10">
        <v>15</v>
      </c>
      <c r="D18" s="34">
        <v>85329</v>
      </c>
      <c r="E18" s="34">
        <v>85000</v>
      </c>
    </row>
    <row r="19" spans="1:5" x14ac:dyDescent="0.25">
      <c r="A19" s="8" t="s">
        <v>18</v>
      </c>
      <c r="B19" s="9">
        <v>551</v>
      </c>
      <c r="C19" s="10">
        <v>16</v>
      </c>
      <c r="D19" s="34">
        <v>152951</v>
      </c>
      <c r="E19" s="34">
        <v>153000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34">
        <v>205699</v>
      </c>
      <c r="E20" s="34">
        <v>200000</v>
      </c>
    </row>
    <row r="21" spans="1:5" ht="30" x14ac:dyDescent="0.25">
      <c r="A21" s="12" t="s">
        <v>20</v>
      </c>
      <c r="B21" s="13"/>
      <c r="C21" s="14">
        <v>18</v>
      </c>
      <c r="D21" s="35">
        <v>6291126</v>
      </c>
      <c r="E21" s="35">
        <v>6334000</v>
      </c>
    </row>
    <row r="22" spans="1:5" x14ac:dyDescent="0.25">
      <c r="A22" s="11" t="s">
        <v>21</v>
      </c>
      <c r="B22" s="9">
        <v>601</v>
      </c>
      <c r="C22" s="10">
        <v>19</v>
      </c>
      <c r="D22" s="34">
        <v>0</v>
      </c>
      <c r="E22" s="34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34">
        <v>689919</v>
      </c>
      <c r="E23" s="34">
        <v>690000</v>
      </c>
    </row>
    <row r="24" spans="1:5" x14ac:dyDescent="0.25">
      <c r="A24" s="11" t="s">
        <v>23</v>
      </c>
      <c r="B24" s="9">
        <v>603</v>
      </c>
      <c r="C24" s="10">
        <v>21</v>
      </c>
      <c r="D24" s="34">
        <v>0</v>
      </c>
      <c r="E24" s="34">
        <v>0</v>
      </c>
    </row>
    <row r="25" spans="1:5" x14ac:dyDescent="0.25">
      <c r="A25" s="11" t="s">
        <v>24</v>
      </c>
      <c r="B25" s="9">
        <v>604</v>
      </c>
      <c r="C25" s="10">
        <v>22</v>
      </c>
      <c r="D25" s="34">
        <v>0</v>
      </c>
      <c r="E25" s="34">
        <v>0</v>
      </c>
    </row>
    <row r="26" spans="1:5" x14ac:dyDescent="0.25">
      <c r="A26" s="11" t="s">
        <v>25</v>
      </c>
      <c r="B26" s="9">
        <v>609</v>
      </c>
      <c r="C26" s="10">
        <v>23</v>
      </c>
      <c r="D26" s="34">
        <v>0</v>
      </c>
      <c r="E26" s="34">
        <v>0</v>
      </c>
    </row>
    <row r="27" spans="1:5" x14ac:dyDescent="0.25">
      <c r="A27" s="11" t="s">
        <v>26</v>
      </c>
      <c r="B27" s="9">
        <v>644</v>
      </c>
      <c r="C27" s="10">
        <v>24</v>
      </c>
      <c r="D27" s="34">
        <v>1670</v>
      </c>
      <c r="E27" s="34">
        <v>0</v>
      </c>
    </row>
    <row r="28" spans="1:5" x14ac:dyDescent="0.25">
      <c r="A28" s="11" t="s">
        <v>27</v>
      </c>
      <c r="B28" s="9">
        <v>663</v>
      </c>
      <c r="C28" s="10">
        <v>25</v>
      </c>
      <c r="D28" s="34">
        <v>0</v>
      </c>
      <c r="E28" s="34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34">
        <v>0</v>
      </c>
      <c r="E29" s="34">
        <v>0</v>
      </c>
    </row>
    <row r="30" spans="1:5" x14ac:dyDescent="0.25">
      <c r="A30" s="11" t="s">
        <v>29</v>
      </c>
      <c r="B30" s="9">
        <v>649</v>
      </c>
      <c r="C30" s="10">
        <v>27</v>
      </c>
      <c r="D30" s="34">
        <v>179710</v>
      </c>
      <c r="E30" s="34">
        <v>280000</v>
      </c>
    </row>
    <row r="31" spans="1:5" x14ac:dyDescent="0.25">
      <c r="A31" s="11" t="s">
        <v>30</v>
      </c>
      <c r="B31" s="9" t="s">
        <v>31</v>
      </c>
      <c r="C31" s="10">
        <v>28</v>
      </c>
      <c r="D31" s="34">
        <v>0</v>
      </c>
      <c r="E31" s="34"/>
    </row>
    <row r="32" spans="1:5" x14ac:dyDescent="0.25">
      <c r="A32" s="11" t="s">
        <v>32</v>
      </c>
      <c r="B32" s="9">
        <v>662</v>
      </c>
      <c r="C32" s="10">
        <v>29</v>
      </c>
      <c r="D32" s="34">
        <v>0</v>
      </c>
      <c r="E32" s="34"/>
    </row>
    <row r="33" spans="1:5" ht="30" thickBot="1" x14ac:dyDescent="0.3">
      <c r="A33" s="60" t="s">
        <v>33</v>
      </c>
      <c r="B33" s="61">
        <v>672</v>
      </c>
      <c r="C33" s="62">
        <v>30</v>
      </c>
      <c r="D33" s="63">
        <v>5585509</v>
      </c>
      <c r="E33" s="63">
        <v>5364000</v>
      </c>
    </row>
    <row r="34" spans="1:5" ht="30.75" thickBot="1" x14ac:dyDescent="0.3">
      <c r="A34" s="69" t="s">
        <v>34</v>
      </c>
      <c r="B34" s="3"/>
      <c r="C34" s="4">
        <v>31</v>
      </c>
      <c r="D34" s="70">
        <v>6456808</v>
      </c>
      <c r="E34" s="70">
        <v>6334000</v>
      </c>
    </row>
    <row r="35" spans="1:5" ht="30.75" thickBot="1" x14ac:dyDescent="0.3">
      <c r="A35" s="65" t="s">
        <v>35</v>
      </c>
      <c r="B35" s="66"/>
      <c r="C35" s="67">
        <v>32</v>
      </c>
      <c r="D35" s="68">
        <v>165682</v>
      </c>
      <c r="E35" s="68"/>
    </row>
    <row r="36" spans="1:5" x14ac:dyDescent="0.25">
      <c r="A36" s="64" t="s">
        <v>36</v>
      </c>
      <c r="B36" s="6">
        <v>591</v>
      </c>
      <c r="C36" s="7">
        <v>33</v>
      </c>
      <c r="D36" s="33">
        <v>0</v>
      </c>
      <c r="E36" s="33"/>
    </row>
    <row r="37" spans="1:5" ht="30" thickBot="1" x14ac:dyDescent="0.3">
      <c r="A37" s="15" t="s">
        <v>37</v>
      </c>
      <c r="B37" s="16"/>
      <c r="C37" s="17">
        <v>34</v>
      </c>
      <c r="D37" s="36">
        <v>165682</v>
      </c>
      <c r="E37" s="36"/>
    </row>
    <row r="38" spans="1:5" x14ac:dyDescent="0.25">
      <c r="A38" s="18"/>
    </row>
    <row r="39" spans="1:5" x14ac:dyDescent="0.25">
      <c r="A39" s="18"/>
    </row>
  </sheetData>
  <mergeCells count="1">
    <mergeCell ref="A2:E2"/>
  </mergeCells>
  <pageMargins left="0.70866141732283472" right="0.70866141732283472" top="0.78740157480314965" bottom="0.78740157480314965" header="0.51181102362204722" footer="0.51181102362204722"/>
  <pageSetup paperSize="9" scale="95" firstPageNumber="0" orientation="portrait" horizontalDpi="300" verticalDpi="3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8"/>
  <sheetViews>
    <sheetView view="pageBreakPreview" zoomScaleNormal="100" zoomScaleSheetLayoutView="100" workbookViewId="0">
      <selection activeCell="H15" sqref="H15"/>
    </sheetView>
  </sheetViews>
  <sheetFormatPr defaultRowHeight="15" x14ac:dyDescent="0.25"/>
  <cols>
    <col min="1" max="1" width="32.42578125" customWidth="1"/>
    <col min="2" max="2" width="10.42578125" customWidth="1"/>
    <col min="4" max="4" width="20.85546875" customWidth="1"/>
    <col min="5" max="5" width="19" customWidth="1"/>
  </cols>
  <sheetData>
    <row r="1" spans="1:5" ht="15.75" thickBot="1" x14ac:dyDescent="0.3">
      <c r="C1" s="1"/>
    </row>
    <row r="2" spans="1:5" ht="15.75" thickBot="1" x14ac:dyDescent="0.3">
      <c r="A2" s="158" t="s">
        <v>43</v>
      </c>
      <c r="B2" s="158"/>
      <c r="C2" s="158"/>
      <c r="D2" s="158"/>
      <c r="E2" s="158"/>
    </row>
    <row r="3" spans="1:5" ht="45.75" thickBot="1" x14ac:dyDescent="0.3">
      <c r="A3" s="2" t="s">
        <v>0</v>
      </c>
      <c r="B3" s="3" t="s">
        <v>1</v>
      </c>
      <c r="C3" s="4" t="s">
        <v>2</v>
      </c>
      <c r="D3" s="27" t="s">
        <v>59</v>
      </c>
      <c r="E3" s="28" t="s">
        <v>69</v>
      </c>
    </row>
    <row r="4" spans="1:5" x14ac:dyDescent="0.25">
      <c r="A4" s="139" t="s">
        <v>3</v>
      </c>
      <c r="B4" s="140">
        <v>501</v>
      </c>
      <c r="C4" s="141">
        <v>1</v>
      </c>
      <c r="D4" s="146">
        <v>713659.95</v>
      </c>
      <c r="E4" s="142">
        <v>720000</v>
      </c>
    </row>
    <row r="5" spans="1:5" x14ac:dyDescent="0.25">
      <c r="A5" s="8" t="s">
        <v>4</v>
      </c>
      <c r="B5" s="9">
        <v>502</v>
      </c>
      <c r="C5" s="10">
        <v>2</v>
      </c>
      <c r="D5" s="50">
        <v>1053016.24</v>
      </c>
      <c r="E5" s="46">
        <v>1500000</v>
      </c>
    </row>
    <row r="6" spans="1:5" ht="29.25" x14ac:dyDescent="0.25">
      <c r="A6" s="11" t="s">
        <v>5</v>
      </c>
      <c r="B6" s="9">
        <v>503</v>
      </c>
      <c r="C6" s="10">
        <v>3</v>
      </c>
      <c r="D6" s="50">
        <v>0</v>
      </c>
      <c r="E6" s="46">
        <v>0</v>
      </c>
    </row>
    <row r="7" spans="1:5" x14ac:dyDescent="0.25">
      <c r="A7" s="8" t="s">
        <v>6</v>
      </c>
      <c r="B7" s="9">
        <v>504</v>
      </c>
      <c r="C7" s="10">
        <v>4</v>
      </c>
      <c r="D7" s="50">
        <v>0</v>
      </c>
      <c r="E7" s="46">
        <v>0</v>
      </c>
    </row>
    <row r="8" spans="1:5" x14ac:dyDescent="0.25">
      <c r="A8" s="8" t="s">
        <v>7</v>
      </c>
      <c r="B8" s="9">
        <v>511</v>
      </c>
      <c r="C8" s="10">
        <v>5</v>
      </c>
      <c r="D8" s="50">
        <v>50700</v>
      </c>
      <c r="E8" s="46">
        <v>400000</v>
      </c>
    </row>
    <row r="9" spans="1:5" x14ac:dyDescent="0.25">
      <c r="A9" s="8" t="s">
        <v>8</v>
      </c>
      <c r="B9" s="9">
        <v>512</v>
      </c>
      <c r="C9" s="10">
        <v>6</v>
      </c>
      <c r="D9" s="50">
        <v>0</v>
      </c>
      <c r="E9" s="46">
        <v>0</v>
      </c>
    </row>
    <row r="10" spans="1:5" x14ac:dyDescent="0.25">
      <c r="A10" s="8" t="s">
        <v>9</v>
      </c>
      <c r="B10" s="9">
        <v>513</v>
      </c>
      <c r="C10" s="10">
        <v>7</v>
      </c>
      <c r="D10" s="50">
        <v>0</v>
      </c>
      <c r="E10" s="46">
        <v>0</v>
      </c>
    </row>
    <row r="11" spans="1:5" x14ac:dyDescent="0.25">
      <c r="A11" s="8" t="s">
        <v>10</v>
      </c>
      <c r="B11" s="9">
        <v>518</v>
      </c>
      <c r="C11" s="10">
        <v>8</v>
      </c>
      <c r="D11" s="50">
        <v>1259738.05</v>
      </c>
      <c r="E11" s="46">
        <v>1300000</v>
      </c>
    </row>
    <row r="12" spans="1:5" x14ac:dyDescent="0.25">
      <c r="A12" s="8" t="s">
        <v>11</v>
      </c>
      <c r="B12" s="9">
        <v>521</v>
      </c>
      <c r="C12" s="10">
        <v>9</v>
      </c>
      <c r="D12" s="50">
        <v>364250</v>
      </c>
      <c r="E12" s="46">
        <v>366300</v>
      </c>
    </row>
    <row r="13" spans="1:5" x14ac:dyDescent="0.25">
      <c r="A13" s="8" t="s">
        <v>12</v>
      </c>
      <c r="B13" s="9">
        <v>524</v>
      </c>
      <c r="C13" s="10">
        <v>10</v>
      </c>
      <c r="D13" s="50">
        <v>0</v>
      </c>
      <c r="E13" s="46">
        <v>0</v>
      </c>
    </row>
    <row r="14" spans="1:5" x14ac:dyDescent="0.25">
      <c r="A14" s="8" t="s">
        <v>13</v>
      </c>
      <c r="B14" s="9">
        <v>525</v>
      </c>
      <c r="C14" s="10">
        <v>11</v>
      </c>
      <c r="D14" s="50">
        <v>0</v>
      </c>
      <c r="E14" s="46">
        <v>0</v>
      </c>
    </row>
    <row r="15" spans="1:5" x14ac:dyDescent="0.25">
      <c r="A15" s="8" t="s">
        <v>14</v>
      </c>
      <c r="B15" s="9">
        <v>527</v>
      </c>
      <c r="C15" s="10">
        <v>12</v>
      </c>
      <c r="D15" s="50">
        <v>89343.9</v>
      </c>
      <c r="E15" s="46">
        <v>100000</v>
      </c>
    </row>
    <row r="16" spans="1:5" x14ac:dyDescent="0.25">
      <c r="A16" s="8" t="s">
        <v>15</v>
      </c>
      <c r="B16" s="9">
        <v>528</v>
      </c>
      <c r="C16" s="10">
        <v>13</v>
      </c>
      <c r="D16" s="50"/>
      <c r="E16" s="46"/>
    </row>
    <row r="17" spans="1:5" ht="29.25" x14ac:dyDescent="0.25">
      <c r="A17" s="11" t="s">
        <v>16</v>
      </c>
      <c r="B17" s="9"/>
      <c r="C17" s="10">
        <v>14</v>
      </c>
      <c r="D17" s="50">
        <v>173238</v>
      </c>
      <c r="E17" s="46">
        <v>200000</v>
      </c>
    </row>
    <row r="18" spans="1:5" x14ac:dyDescent="0.25">
      <c r="A18" s="8" t="s">
        <v>17</v>
      </c>
      <c r="B18" s="9">
        <v>548</v>
      </c>
      <c r="C18" s="10">
        <v>15</v>
      </c>
      <c r="D18" s="50">
        <v>0</v>
      </c>
      <c r="E18" s="46">
        <v>0</v>
      </c>
    </row>
    <row r="19" spans="1:5" x14ac:dyDescent="0.25">
      <c r="A19" s="8" t="s">
        <v>18</v>
      </c>
      <c r="B19" s="9">
        <v>551</v>
      </c>
      <c r="C19" s="10">
        <v>16</v>
      </c>
      <c r="D19" s="50">
        <v>3520000</v>
      </c>
      <c r="E19" s="46">
        <v>3520000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50">
        <v>120855.79</v>
      </c>
      <c r="E20" s="46">
        <v>100000</v>
      </c>
    </row>
    <row r="21" spans="1:5" ht="30" x14ac:dyDescent="0.25">
      <c r="A21" s="12" t="s">
        <v>20</v>
      </c>
      <c r="B21" s="13"/>
      <c r="C21" s="14">
        <v>18</v>
      </c>
      <c r="D21" s="147">
        <f>SUM(D4:D20)</f>
        <v>7344801.9300000006</v>
      </c>
      <c r="E21" s="47">
        <f>SUM(E4:E20)</f>
        <v>8206300</v>
      </c>
    </row>
    <row r="22" spans="1:5" ht="29.25" x14ac:dyDescent="0.25">
      <c r="A22" s="11" t="s">
        <v>21</v>
      </c>
      <c r="B22" s="9">
        <v>601</v>
      </c>
      <c r="C22" s="10">
        <v>19</v>
      </c>
      <c r="D22" s="50">
        <v>0</v>
      </c>
      <c r="E22" s="46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50">
        <v>285480.49</v>
      </c>
      <c r="E23" s="46">
        <v>400000</v>
      </c>
    </row>
    <row r="24" spans="1:5" x14ac:dyDescent="0.25">
      <c r="A24" s="11" t="s">
        <v>23</v>
      </c>
      <c r="B24" s="9">
        <v>603</v>
      </c>
      <c r="C24" s="10">
        <v>21</v>
      </c>
      <c r="D24" s="50">
        <v>34944</v>
      </c>
      <c r="E24" s="46">
        <v>35000</v>
      </c>
    </row>
    <row r="25" spans="1:5" x14ac:dyDescent="0.25">
      <c r="A25" s="11" t="s">
        <v>24</v>
      </c>
      <c r="B25" s="9">
        <v>604</v>
      </c>
      <c r="C25" s="10">
        <v>22</v>
      </c>
      <c r="D25" s="50">
        <v>0</v>
      </c>
      <c r="E25" s="46">
        <v>0</v>
      </c>
    </row>
    <row r="26" spans="1:5" x14ac:dyDescent="0.25">
      <c r="A26" s="11" t="s">
        <v>25</v>
      </c>
      <c r="B26" s="9">
        <v>609</v>
      </c>
      <c r="C26" s="10">
        <v>23</v>
      </c>
      <c r="D26" s="50">
        <v>250889.24</v>
      </c>
      <c r="E26" s="46">
        <v>0</v>
      </c>
    </row>
    <row r="27" spans="1:5" x14ac:dyDescent="0.25">
      <c r="A27" s="11" t="s">
        <v>26</v>
      </c>
      <c r="B27" s="9">
        <v>644</v>
      </c>
      <c r="C27" s="10">
        <v>24</v>
      </c>
      <c r="D27" s="50">
        <v>0</v>
      </c>
      <c r="E27" s="46">
        <v>0</v>
      </c>
    </row>
    <row r="28" spans="1:5" x14ac:dyDescent="0.25">
      <c r="A28" s="11" t="s">
        <v>27</v>
      </c>
      <c r="B28" s="9">
        <v>663</v>
      </c>
      <c r="C28" s="10">
        <v>25</v>
      </c>
      <c r="D28" s="50">
        <v>0</v>
      </c>
      <c r="E28" s="46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50">
        <v>0</v>
      </c>
      <c r="E29" s="46">
        <v>0</v>
      </c>
    </row>
    <row r="30" spans="1:5" x14ac:dyDescent="0.25">
      <c r="A30" s="11" t="s">
        <v>29</v>
      </c>
      <c r="B30" s="9">
        <v>649</v>
      </c>
      <c r="C30" s="10">
        <v>27</v>
      </c>
      <c r="D30" s="50">
        <v>0</v>
      </c>
      <c r="E30" s="46">
        <v>0</v>
      </c>
    </row>
    <row r="31" spans="1:5" x14ac:dyDescent="0.25">
      <c r="A31" s="11" t="s">
        <v>30</v>
      </c>
      <c r="B31" s="9" t="s">
        <v>31</v>
      </c>
      <c r="C31" s="10">
        <v>28</v>
      </c>
      <c r="D31" s="50">
        <v>0</v>
      </c>
      <c r="E31" s="46">
        <v>0</v>
      </c>
    </row>
    <row r="32" spans="1:5" x14ac:dyDescent="0.25">
      <c r="A32" s="11" t="s">
        <v>32</v>
      </c>
      <c r="B32" s="9">
        <v>662</v>
      </c>
      <c r="C32" s="10">
        <v>29</v>
      </c>
      <c r="D32" s="50">
        <v>1292.23</v>
      </c>
      <c r="E32" s="46">
        <v>1300</v>
      </c>
    </row>
    <row r="33" spans="1:5" ht="30" thickBot="1" x14ac:dyDescent="0.3">
      <c r="A33" s="60" t="s">
        <v>33</v>
      </c>
      <c r="B33" s="61">
        <v>672</v>
      </c>
      <c r="C33" s="62">
        <v>30</v>
      </c>
      <c r="D33" s="148">
        <v>6803000</v>
      </c>
      <c r="E33" s="143">
        <v>7770000</v>
      </c>
    </row>
    <row r="34" spans="1:5" ht="30.75" thickBot="1" x14ac:dyDescent="0.3">
      <c r="A34" s="69" t="s">
        <v>34</v>
      </c>
      <c r="B34" s="3"/>
      <c r="C34" s="4">
        <v>31</v>
      </c>
      <c r="D34" s="150">
        <f>SUM(D22:D33)</f>
        <v>7375605.96</v>
      </c>
      <c r="E34" s="145">
        <f>SUM(E22:E33)</f>
        <v>8206300</v>
      </c>
    </row>
    <row r="35" spans="1:5" ht="30.75" thickBot="1" x14ac:dyDescent="0.3">
      <c r="A35" s="65" t="s">
        <v>35</v>
      </c>
      <c r="B35" s="66"/>
      <c r="C35" s="67">
        <v>32</v>
      </c>
      <c r="D35" s="149">
        <v>30804.03</v>
      </c>
      <c r="E35" s="144">
        <v>0</v>
      </c>
    </row>
    <row r="36" spans="1:5" x14ac:dyDescent="0.25">
      <c r="A36" s="64" t="s">
        <v>36</v>
      </c>
      <c r="B36" s="6">
        <v>591</v>
      </c>
      <c r="C36" s="7">
        <v>33</v>
      </c>
      <c r="D36" s="49">
        <v>0</v>
      </c>
      <c r="E36" s="45">
        <v>0</v>
      </c>
    </row>
    <row r="37" spans="1:5" ht="30" thickBot="1" x14ac:dyDescent="0.3">
      <c r="A37" s="15" t="s">
        <v>37</v>
      </c>
      <c r="B37" s="16"/>
      <c r="C37" s="17">
        <v>34</v>
      </c>
      <c r="D37" s="51">
        <v>30804.03</v>
      </c>
      <c r="E37" s="48">
        <v>0</v>
      </c>
    </row>
    <row r="38" spans="1:5" x14ac:dyDescent="0.25">
      <c r="D38" s="20"/>
    </row>
  </sheetData>
  <mergeCells count="1">
    <mergeCell ref="A2:E2"/>
  </mergeCells>
  <pageMargins left="0.7" right="0.7" top="0.78740157499999996" bottom="0.78740157499999996" header="0.3" footer="0.3"/>
  <pageSetup paperSize="9" scale="9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7"/>
  <sheetViews>
    <sheetView view="pageBreakPreview" zoomScaleNormal="100" zoomScaleSheetLayoutView="100" workbookViewId="0">
      <selection activeCell="J17" sqref="J16:J17"/>
    </sheetView>
  </sheetViews>
  <sheetFormatPr defaultRowHeight="15" x14ac:dyDescent="0.25"/>
  <cols>
    <col min="1" max="1" width="36.28515625" customWidth="1"/>
    <col min="2" max="2" width="11.7109375" customWidth="1"/>
    <col min="4" max="4" width="15.140625" customWidth="1"/>
    <col min="5" max="5" width="17.28515625" customWidth="1"/>
  </cols>
  <sheetData>
    <row r="1" spans="1:5" ht="15.75" thickBot="1" x14ac:dyDescent="0.3">
      <c r="C1" s="1"/>
    </row>
    <row r="2" spans="1:5" ht="15.75" thickBot="1" x14ac:dyDescent="0.3">
      <c r="A2" s="158" t="s">
        <v>44</v>
      </c>
      <c r="B2" s="158"/>
      <c r="C2" s="158"/>
      <c r="D2" s="158"/>
      <c r="E2" s="158"/>
    </row>
    <row r="3" spans="1:5" ht="45.75" thickBot="1" x14ac:dyDescent="0.3">
      <c r="A3" s="2" t="s">
        <v>0</v>
      </c>
      <c r="B3" s="3" t="s">
        <v>1</v>
      </c>
      <c r="C3" s="4" t="s">
        <v>2</v>
      </c>
      <c r="D3" s="27" t="s">
        <v>59</v>
      </c>
      <c r="E3" s="28" t="s">
        <v>69</v>
      </c>
    </row>
    <row r="4" spans="1:5" x14ac:dyDescent="0.25">
      <c r="A4" s="139" t="s">
        <v>3</v>
      </c>
      <c r="B4" s="140">
        <v>501</v>
      </c>
      <c r="C4" s="141">
        <v>1</v>
      </c>
      <c r="D4" s="142">
        <v>583789</v>
      </c>
      <c r="E4" s="142">
        <v>450000</v>
      </c>
    </row>
    <row r="5" spans="1:5" x14ac:dyDescent="0.25">
      <c r="A5" s="8" t="s">
        <v>4</v>
      </c>
      <c r="B5" s="9">
        <v>502</v>
      </c>
      <c r="C5" s="10">
        <v>2</v>
      </c>
      <c r="D5" s="46"/>
      <c r="E5" s="46"/>
    </row>
    <row r="6" spans="1:5" ht="29.25" x14ac:dyDescent="0.25">
      <c r="A6" s="11" t="s">
        <v>5</v>
      </c>
      <c r="B6" s="9">
        <v>503</v>
      </c>
      <c r="C6" s="10">
        <v>3</v>
      </c>
      <c r="D6" s="46">
        <v>1092190</v>
      </c>
      <c r="E6" s="46">
        <v>1350000</v>
      </c>
    </row>
    <row r="7" spans="1:5" x14ac:dyDescent="0.25">
      <c r="A7" s="8" t="s">
        <v>6</v>
      </c>
      <c r="B7" s="9">
        <v>504</v>
      </c>
      <c r="C7" s="10">
        <v>4</v>
      </c>
      <c r="D7" s="46"/>
      <c r="E7" s="46"/>
    </row>
    <row r="8" spans="1:5" x14ac:dyDescent="0.25">
      <c r="A8" s="8" t="s">
        <v>7</v>
      </c>
      <c r="B8" s="9">
        <v>511</v>
      </c>
      <c r="C8" s="10">
        <v>5</v>
      </c>
      <c r="D8" s="46">
        <v>201518</v>
      </c>
      <c r="E8" s="46">
        <v>200000</v>
      </c>
    </row>
    <row r="9" spans="1:5" x14ac:dyDescent="0.25">
      <c r="A9" s="8" t="s">
        <v>8</v>
      </c>
      <c r="B9" s="9">
        <v>512</v>
      </c>
      <c r="C9" s="10">
        <v>6</v>
      </c>
      <c r="D9" s="46">
        <v>14870</v>
      </c>
      <c r="E9" s="46">
        <v>115000</v>
      </c>
    </row>
    <row r="10" spans="1:5" x14ac:dyDescent="0.25">
      <c r="A10" s="8" t="s">
        <v>9</v>
      </c>
      <c r="B10" s="9">
        <v>513</v>
      </c>
      <c r="C10" s="10">
        <v>7</v>
      </c>
      <c r="D10" s="46">
        <v>2675</v>
      </c>
      <c r="E10" s="46">
        <v>5000</v>
      </c>
    </row>
    <row r="11" spans="1:5" x14ac:dyDescent="0.25">
      <c r="A11" s="8" t="s">
        <v>10</v>
      </c>
      <c r="B11" s="9">
        <v>518</v>
      </c>
      <c r="C11" s="10">
        <v>8</v>
      </c>
      <c r="D11" s="46">
        <v>683403</v>
      </c>
      <c r="E11" s="46">
        <v>880000</v>
      </c>
    </row>
    <row r="12" spans="1:5" x14ac:dyDescent="0.25">
      <c r="A12" s="8" t="s">
        <v>11</v>
      </c>
      <c r="B12" s="9">
        <v>521</v>
      </c>
      <c r="C12" s="10">
        <v>9</v>
      </c>
      <c r="D12" s="46">
        <v>81822</v>
      </c>
      <c r="E12" s="46">
        <v>100000</v>
      </c>
    </row>
    <row r="13" spans="1:5" x14ac:dyDescent="0.25">
      <c r="A13" s="8" t="s">
        <v>12</v>
      </c>
      <c r="B13" s="9">
        <v>524</v>
      </c>
      <c r="C13" s="10">
        <v>10</v>
      </c>
      <c r="D13" s="46"/>
      <c r="E13" s="46"/>
    </row>
    <row r="14" spans="1:5" x14ac:dyDescent="0.25">
      <c r="A14" s="8" t="s">
        <v>13</v>
      </c>
      <c r="B14" s="9">
        <v>525</v>
      </c>
      <c r="C14" s="10">
        <v>11</v>
      </c>
      <c r="D14" s="46">
        <v>83</v>
      </c>
      <c r="E14" s="46"/>
    </row>
    <row r="15" spans="1:5" x14ac:dyDescent="0.25">
      <c r="A15" s="8" t="s">
        <v>14</v>
      </c>
      <c r="B15" s="9">
        <v>527</v>
      </c>
      <c r="C15" s="10">
        <v>12</v>
      </c>
      <c r="D15" s="46">
        <v>274665</v>
      </c>
      <c r="E15" s="46"/>
    </row>
    <row r="16" spans="1:5" x14ac:dyDescent="0.25">
      <c r="A16" s="8" t="s">
        <v>15</v>
      </c>
      <c r="B16" s="9">
        <v>528</v>
      </c>
      <c r="C16" s="10">
        <v>13</v>
      </c>
      <c r="D16" s="46"/>
      <c r="E16" s="46">
        <v>300000</v>
      </c>
    </row>
    <row r="17" spans="1:5" x14ac:dyDescent="0.25">
      <c r="A17" s="11" t="s">
        <v>16</v>
      </c>
      <c r="B17" s="9"/>
      <c r="C17" s="10">
        <v>14</v>
      </c>
      <c r="D17" s="46"/>
      <c r="E17" s="46"/>
    </row>
    <row r="18" spans="1:5" x14ac:dyDescent="0.25">
      <c r="A18" s="8" t="s">
        <v>17</v>
      </c>
      <c r="B18" s="9">
        <v>548</v>
      </c>
      <c r="C18" s="10">
        <v>15</v>
      </c>
      <c r="D18" s="46">
        <v>91064</v>
      </c>
      <c r="E18" s="46"/>
    </row>
    <row r="19" spans="1:5" x14ac:dyDescent="0.25">
      <c r="A19" s="8" t="s">
        <v>18</v>
      </c>
      <c r="B19" s="9">
        <v>551</v>
      </c>
      <c r="C19" s="10">
        <v>16</v>
      </c>
      <c r="D19" s="46">
        <v>2430588</v>
      </c>
      <c r="E19" s="46">
        <v>2300000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46">
        <v>363871</v>
      </c>
      <c r="E20" s="46">
        <v>200000</v>
      </c>
    </row>
    <row r="21" spans="1:5" ht="30" x14ac:dyDescent="0.25">
      <c r="A21" s="12" t="s">
        <v>20</v>
      </c>
      <c r="B21" s="13"/>
      <c r="C21" s="14">
        <v>18</v>
      </c>
      <c r="D21" s="47">
        <f>SUM(D4:D20)</f>
        <v>5820538</v>
      </c>
      <c r="E21" s="47">
        <f>SUM(E4:E20)</f>
        <v>5900000</v>
      </c>
    </row>
    <row r="22" spans="1:5" x14ac:dyDescent="0.25">
      <c r="A22" s="11" t="s">
        <v>21</v>
      </c>
      <c r="B22" s="9">
        <v>601</v>
      </c>
      <c r="C22" s="10">
        <v>19</v>
      </c>
      <c r="D22" s="46"/>
      <c r="E22" s="46"/>
    </row>
    <row r="23" spans="1:5" x14ac:dyDescent="0.25">
      <c r="A23" s="11" t="s">
        <v>22</v>
      </c>
      <c r="B23" s="9">
        <v>602</v>
      </c>
      <c r="C23" s="10">
        <v>20</v>
      </c>
      <c r="D23" s="46">
        <v>136910</v>
      </c>
      <c r="E23" s="46">
        <v>250000</v>
      </c>
    </row>
    <row r="24" spans="1:5" x14ac:dyDescent="0.25">
      <c r="A24" s="11" t="s">
        <v>23</v>
      </c>
      <c r="B24" s="9">
        <v>603</v>
      </c>
      <c r="C24" s="10">
        <v>21</v>
      </c>
      <c r="D24" s="46">
        <v>30968</v>
      </c>
      <c r="E24" s="46">
        <v>35000</v>
      </c>
    </row>
    <row r="25" spans="1:5" x14ac:dyDescent="0.25">
      <c r="A25" s="11" t="s">
        <v>24</v>
      </c>
      <c r="B25" s="9">
        <v>604</v>
      </c>
      <c r="C25" s="10">
        <v>22</v>
      </c>
      <c r="D25" s="46"/>
      <c r="E25" s="46"/>
    </row>
    <row r="26" spans="1:5" x14ac:dyDescent="0.25">
      <c r="A26" s="11" t="s">
        <v>25</v>
      </c>
      <c r="B26" s="9">
        <v>609</v>
      </c>
      <c r="C26" s="10">
        <v>23</v>
      </c>
      <c r="D26" s="46">
        <v>54150</v>
      </c>
      <c r="E26" s="46">
        <v>65000</v>
      </c>
    </row>
    <row r="27" spans="1:5" x14ac:dyDescent="0.25">
      <c r="A27" s="11" t="s">
        <v>26</v>
      </c>
      <c r="B27" s="9">
        <v>644</v>
      </c>
      <c r="C27" s="10">
        <v>24</v>
      </c>
      <c r="D27" s="46"/>
      <c r="E27" s="46"/>
    </row>
    <row r="28" spans="1:5" x14ac:dyDescent="0.25">
      <c r="A28" s="11" t="s">
        <v>27</v>
      </c>
      <c r="B28" s="9">
        <v>663</v>
      </c>
      <c r="C28" s="10">
        <v>25</v>
      </c>
      <c r="D28" s="46"/>
      <c r="E28" s="46"/>
    </row>
    <row r="29" spans="1:5" x14ac:dyDescent="0.25">
      <c r="A29" s="11" t="s">
        <v>28</v>
      </c>
      <c r="B29" s="9">
        <v>648</v>
      </c>
      <c r="C29" s="10">
        <v>26</v>
      </c>
      <c r="D29" s="46">
        <v>242518</v>
      </c>
      <c r="E29" s="46"/>
    </row>
    <row r="30" spans="1:5" x14ac:dyDescent="0.25">
      <c r="A30" s="11" t="s">
        <v>29</v>
      </c>
      <c r="B30" s="9">
        <v>649</v>
      </c>
      <c r="C30" s="10">
        <v>27</v>
      </c>
      <c r="D30" s="46">
        <v>237684</v>
      </c>
      <c r="E30" s="46">
        <v>250000</v>
      </c>
    </row>
    <row r="31" spans="1:5" x14ac:dyDescent="0.25">
      <c r="A31" s="11" t="s">
        <v>30</v>
      </c>
      <c r="B31" s="9" t="s">
        <v>31</v>
      </c>
      <c r="C31" s="10">
        <v>28</v>
      </c>
      <c r="D31" s="46"/>
      <c r="E31" s="46"/>
    </row>
    <row r="32" spans="1:5" x14ac:dyDescent="0.25">
      <c r="A32" s="11" t="s">
        <v>32</v>
      </c>
      <c r="B32" s="9">
        <v>662</v>
      </c>
      <c r="C32" s="10">
        <v>29</v>
      </c>
      <c r="D32" s="46">
        <v>746</v>
      </c>
      <c r="E32" s="46"/>
    </row>
    <row r="33" spans="1:5" ht="30" thickBot="1" x14ac:dyDescent="0.3">
      <c r="A33" s="60" t="s">
        <v>33</v>
      </c>
      <c r="B33" s="61">
        <v>672</v>
      </c>
      <c r="C33" s="62">
        <v>30</v>
      </c>
      <c r="D33" s="143">
        <v>5145500</v>
      </c>
      <c r="E33" s="143">
        <v>5300000</v>
      </c>
    </row>
    <row r="34" spans="1:5" ht="30.75" thickBot="1" x14ac:dyDescent="0.3">
      <c r="A34" s="69" t="s">
        <v>34</v>
      </c>
      <c r="B34" s="3"/>
      <c r="C34" s="4">
        <v>31</v>
      </c>
      <c r="D34" s="145">
        <f>SUM(D22:D33)</f>
        <v>5848476</v>
      </c>
      <c r="E34" s="145">
        <f>SUM(E22:E33)</f>
        <v>5900000</v>
      </c>
    </row>
    <row r="35" spans="1:5" ht="30.75" thickBot="1" x14ac:dyDescent="0.3">
      <c r="A35" s="65" t="s">
        <v>35</v>
      </c>
      <c r="B35" s="66"/>
      <c r="C35" s="67">
        <v>32</v>
      </c>
      <c r="D35" s="144">
        <f>SUM(D34-D21)</f>
        <v>27938</v>
      </c>
      <c r="E35" s="144">
        <v>0</v>
      </c>
    </row>
    <row r="36" spans="1:5" x14ac:dyDescent="0.25">
      <c r="A36" s="64" t="s">
        <v>36</v>
      </c>
      <c r="B36" s="6">
        <v>591</v>
      </c>
      <c r="C36" s="7">
        <v>33</v>
      </c>
      <c r="D36" s="45">
        <v>0</v>
      </c>
      <c r="E36" s="45"/>
    </row>
    <row r="37" spans="1:5" ht="30" thickBot="1" x14ac:dyDescent="0.3">
      <c r="A37" s="15" t="s">
        <v>37</v>
      </c>
      <c r="B37" s="16"/>
      <c r="C37" s="17">
        <v>34</v>
      </c>
      <c r="D37" s="48">
        <f>SUM(D35-D36)</f>
        <v>27938</v>
      </c>
      <c r="E37" s="48"/>
    </row>
  </sheetData>
  <mergeCells count="1">
    <mergeCell ref="A2:E2"/>
  </mergeCells>
  <pageMargins left="0.7" right="0.7" top="0.78740157499999996" bottom="0.78740157499999996" header="0.3" footer="0.3"/>
  <pageSetup paperSize="9" scale="97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42"/>
  <sheetViews>
    <sheetView view="pageBreakPreview" zoomScaleNormal="100" zoomScaleSheetLayoutView="100" workbookViewId="0">
      <selection activeCell="E4" sqref="E4"/>
    </sheetView>
  </sheetViews>
  <sheetFormatPr defaultRowHeight="15" x14ac:dyDescent="0.25"/>
  <cols>
    <col min="1" max="1" width="34" customWidth="1"/>
    <col min="4" max="4" width="15.28515625" customWidth="1"/>
    <col min="5" max="5" width="17.42578125" customWidth="1"/>
  </cols>
  <sheetData>
    <row r="1" spans="1:5" x14ac:dyDescent="0.25">
      <c r="A1" s="52" t="s">
        <v>52</v>
      </c>
      <c r="B1" s="53"/>
      <c r="C1" s="53"/>
      <c r="D1" s="53"/>
      <c r="E1" s="42"/>
    </row>
    <row r="2" spans="1:5" ht="15.75" thickBot="1" x14ac:dyDescent="0.3">
      <c r="A2" s="54" t="s">
        <v>60</v>
      </c>
      <c r="B2" s="55" t="s">
        <v>61</v>
      </c>
      <c r="C2" s="56"/>
      <c r="D2" s="56"/>
      <c r="E2" s="32"/>
    </row>
    <row r="3" spans="1:5" x14ac:dyDescent="0.25">
      <c r="A3" s="52" t="s">
        <v>0</v>
      </c>
      <c r="B3" s="76" t="s">
        <v>1</v>
      </c>
      <c r="C3" s="84" t="s">
        <v>2</v>
      </c>
      <c r="D3" s="76" t="s">
        <v>46</v>
      </c>
      <c r="E3" s="57" t="s">
        <v>47</v>
      </c>
    </row>
    <row r="4" spans="1:5" ht="15.75" thickBot="1" x14ac:dyDescent="0.3">
      <c r="A4" s="71"/>
      <c r="B4" s="77"/>
      <c r="C4" s="44"/>
      <c r="D4" s="95" t="s">
        <v>54</v>
      </c>
      <c r="E4" s="58" t="s">
        <v>68</v>
      </c>
    </row>
    <row r="5" spans="1:5" x14ac:dyDescent="0.25">
      <c r="A5" s="131" t="s">
        <v>3</v>
      </c>
      <c r="B5" s="132">
        <v>501</v>
      </c>
      <c r="C5" s="133">
        <v>1</v>
      </c>
      <c r="D5" s="135">
        <v>113.88858</v>
      </c>
      <c r="E5" s="134">
        <v>266</v>
      </c>
    </row>
    <row r="6" spans="1:5" x14ac:dyDescent="0.25">
      <c r="A6" s="73" t="s">
        <v>4</v>
      </c>
      <c r="B6" s="79">
        <v>502</v>
      </c>
      <c r="C6" s="86">
        <v>2</v>
      </c>
      <c r="D6" s="97">
        <v>200.05</v>
      </c>
      <c r="E6" s="92">
        <v>330</v>
      </c>
    </row>
    <row r="7" spans="1:5" x14ac:dyDescent="0.25">
      <c r="A7" s="73" t="s">
        <v>5</v>
      </c>
      <c r="B7" s="79">
        <v>503</v>
      </c>
      <c r="C7" s="86">
        <v>3</v>
      </c>
      <c r="D7" s="97">
        <v>0</v>
      </c>
      <c r="E7" s="92">
        <v>0</v>
      </c>
    </row>
    <row r="8" spans="1:5" x14ac:dyDescent="0.25">
      <c r="A8" s="73" t="s">
        <v>6</v>
      </c>
      <c r="B8" s="79">
        <v>504</v>
      </c>
      <c r="C8" s="86">
        <v>4</v>
      </c>
      <c r="D8" s="97">
        <v>0</v>
      </c>
      <c r="E8" s="92">
        <v>0</v>
      </c>
    </row>
    <row r="9" spans="1:5" x14ac:dyDescent="0.25">
      <c r="A9" s="73" t="s">
        <v>7</v>
      </c>
      <c r="B9" s="79">
        <v>511</v>
      </c>
      <c r="C9" s="86">
        <v>5</v>
      </c>
      <c r="D9" s="97">
        <v>368.61338000000001</v>
      </c>
      <c r="E9" s="92">
        <v>50</v>
      </c>
    </row>
    <row r="10" spans="1:5" x14ac:dyDescent="0.25">
      <c r="A10" s="73" t="s">
        <v>8</v>
      </c>
      <c r="B10" s="79">
        <v>512</v>
      </c>
      <c r="C10" s="86">
        <v>6</v>
      </c>
      <c r="D10" s="97">
        <v>0</v>
      </c>
      <c r="E10" s="92">
        <v>10</v>
      </c>
    </row>
    <row r="11" spans="1:5" x14ac:dyDescent="0.25">
      <c r="A11" s="73" t="s">
        <v>9</v>
      </c>
      <c r="B11" s="79">
        <v>513</v>
      </c>
      <c r="C11" s="86">
        <v>7</v>
      </c>
      <c r="D11" s="97">
        <v>32.871000000000002</v>
      </c>
      <c r="E11" s="92">
        <v>0</v>
      </c>
    </row>
    <row r="12" spans="1:5" x14ac:dyDescent="0.25">
      <c r="A12" s="73" t="s">
        <v>10</v>
      </c>
      <c r="B12" s="79">
        <v>518</v>
      </c>
      <c r="C12" s="86">
        <v>8</v>
      </c>
      <c r="D12" s="97">
        <v>554.18468999999993</v>
      </c>
      <c r="E12" s="92">
        <v>696</v>
      </c>
    </row>
    <row r="13" spans="1:5" x14ac:dyDescent="0.25">
      <c r="A13" s="73" t="s">
        <v>11</v>
      </c>
      <c r="B13" s="79">
        <v>521</v>
      </c>
      <c r="C13" s="86">
        <v>9</v>
      </c>
      <c r="D13" s="97">
        <v>8222.5609999999997</v>
      </c>
      <c r="E13" s="92">
        <v>7950</v>
      </c>
    </row>
    <row r="14" spans="1:5" x14ac:dyDescent="0.25">
      <c r="A14" s="73" t="s">
        <v>12</v>
      </c>
      <c r="B14" s="79">
        <v>524</v>
      </c>
      <c r="C14" s="86">
        <v>10</v>
      </c>
      <c r="D14" s="97">
        <v>2704.4479999999999</v>
      </c>
      <c r="E14" s="92">
        <v>2643</v>
      </c>
    </row>
    <row r="15" spans="1:5" x14ac:dyDescent="0.25">
      <c r="A15" s="73" t="s">
        <v>13</v>
      </c>
      <c r="B15" s="79">
        <v>525</v>
      </c>
      <c r="C15" s="86">
        <v>11</v>
      </c>
      <c r="D15" s="97">
        <v>33.606999999999999</v>
      </c>
      <c r="E15" s="92">
        <v>30</v>
      </c>
    </row>
    <row r="16" spans="1:5" x14ac:dyDescent="0.25">
      <c r="A16" s="73" t="s">
        <v>14</v>
      </c>
      <c r="B16" s="79">
        <v>527</v>
      </c>
      <c r="C16" s="86">
        <v>12</v>
      </c>
      <c r="D16" s="97">
        <v>181.98285000000001</v>
      </c>
      <c r="E16" s="92">
        <v>156</v>
      </c>
    </row>
    <row r="17" spans="1:5" x14ac:dyDescent="0.25">
      <c r="A17" s="73" t="s">
        <v>15</v>
      </c>
      <c r="B17" s="79">
        <v>528</v>
      </c>
      <c r="C17" s="86">
        <v>13</v>
      </c>
      <c r="D17" s="97">
        <v>0</v>
      </c>
      <c r="E17" s="92">
        <v>0</v>
      </c>
    </row>
    <row r="18" spans="1:5" x14ac:dyDescent="0.25">
      <c r="A18" s="73" t="s">
        <v>16</v>
      </c>
      <c r="B18" s="79"/>
      <c r="C18" s="86">
        <v>14</v>
      </c>
      <c r="D18" s="97">
        <v>19.628</v>
      </c>
      <c r="E18" s="92">
        <v>10</v>
      </c>
    </row>
    <row r="19" spans="1:5" x14ac:dyDescent="0.25">
      <c r="A19" s="73" t="s">
        <v>17</v>
      </c>
      <c r="B19" s="79">
        <v>548</v>
      </c>
      <c r="C19" s="86">
        <v>15</v>
      </c>
      <c r="D19" s="97">
        <v>0</v>
      </c>
      <c r="E19" s="92">
        <v>0</v>
      </c>
    </row>
    <row r="20" spans="1:5" x14ac:dyDescent="0.25">
      <c r="A20" s="73" t="s">
        <v>18</v>
      </c>
      <c r="B20" s="79">
        <v>551</v>
      </c>
      <c r="C20" s="86">
        <v>16</v>
      </c>
      <c r="D20" s="97">
        <v>39.164999999999999</v>
      </c>
      <c r="E20" s="92">
        <v>39</v>
      </c>
    </row>
    <row r="21" spans="1:5" ht="15.75" thickBot="1" x14ac:dyDescent="0.3">
      <c r="A21" s="110" t="s">
        <v>19</v>
      </c>
      <c r="B21" s="111">
        <v>558</v>
      </c>
      <c r="C21" s="112">
        <v>17</v>
      </c>
      <c r="D21" s="113">
        <v>26.29</v>
      </c>
      <c r="E21" s="127">
        <v>100</v>
      </c>
    </row>
    <row r="22" spans="1:5" x14ac:dyDescent="0.25">
      <c r="A22" s="52" t="s">
        <v>48</v>
      </c>
      <c r="B22" s="125"/>
      <c r="C22" s="126"/>
      <c r="D22" s="128"/>
      <c r="E22" s="38"/>
    </row>
    <row r="23" spans="1:5" ht="15.75" thickBot="1" x14ac:dyDescent="0.3">
      <c r="A23" s="54" t="s">
        <v>49</v>
      </c>
      <c r="B23" s="83"/>
      <c r="C23" s="108">
        <v>18</v>
      </c>
      <c r="D23" s="109">
        <f>SUM(D5:D22)</f>
        <v>12497.289500000003</v>
      </c>
      <c r="E23" s="30">
        <f>SUM(E5:E22)</f>
        <v>12280</v>
      </c>
    </row>
    <row r="24" spans="1:5" x14ac:dyDescent="0.25">
      <c r="A24" s="72" t="s">
        <v>21</v>
      </c>
      <c r="B24" s="78">
        <v>601</v>
      </c>
      <c r="C24" s="85">
        <v>19</v>
      </c>
      <c r="D24" s="96">
        <v>0</v>
      </c>
      <c r="E24" s="91">
        <v>0</v>
      </c>
    </row>
    <row r="25" spans="1:5" x14ac:dyDescent="0.25">
      <c r="A25" s="73" t="s">
        <v>22</v>
      </c>
      <c r="B25" s="79">
        <v>602</v>
      </c>
      <c r="C25" s="86">
        <v>20</v>
      </c>
      <c r="D25" s="97">
        <v>638.74209999999994</v>
      </c>
      <c r="E25" s="92">
        <v>630</v>
      </c>
    </row>
    <row r="26" spans="1:5" x14ac:dyDescent="0.25">
      <c r="A26" s="73" t="s">
        <v>23</v>
      </c>
      <c r="B26" s="79">
        <v>603</v>
      </c>
      <c r="C26" s="86">
        <v>21</v>
      </c>
      <c r="D26" s="97">
        <v>-1E-3</v>
      </c>
      <c r="E26" s="92">
        <v>0</v>
      </c>
    </row>
    <row r="27" spans="1:5" x14ac:dyDescent="0.25">
      <c r="A27" s="73" t="s">
        <v>24</v>
      </c>
      <c r="B27" s="79">
        <v>604</v>
      </c>
      <c r="C27" s="86">
        <v>22</v>
      </c>
      <c r="D27" s="97">
        <v>0</v>
      </c>
      <c r="E27" s="92">
        <v>0</v>
      </c>
    </row>
    <row r="28" spans="1:5" x14ac:dyDescent="0.25">
      <c r="A28" s="73" t="s">
        <v>25</v>
      </c>
      <c r="B28" s="79">
        <v>609</v>
      </c>
      <c r="C28" s="86">
        <v>23</v>
      </c>
      <c r="D28" s="97">
        <v>0</v>
      </c>
      <c r="E28" s="92">
        <v>0</v>
      </c>
    </row>
    <row r="29" spans="1:5" x14ac:dyDescent="0.25">
      <c r="A29" s="73" t="s">
        <v>26</v>
      </c>
      <c r="B29" s="79">
        <v>644</v>
      </c>
      <c r="C29" s="86">
        <v>24</v>
      </c>
      <c r="D29" s="97">
        <v>0</v>
      </c>
      <c r="E29" s="92">
        <v>0</v>
      </c>
    </row>
    <row r="30" spans="1:5" x14ac:dyDescent="0.25">
      <c r="A30" s="73" t="s">
        <v>27</v>
      </c>
      <c r="B30" s="79">
        <v>663</v>
      </c>
      <c r="C30" s="86">
        <v>25</v>
      </c>
      <c r="D30" s="97">
        <v>0</v>
      </c>
      <c r="E30" s="92">
        <v>0</v>
      </c>
    </row>
    <row r="31" spans="1:5" x14ac:dyDescent="0.25">
      <c r="A31" s="73" t="s">
        <v>28</v>
      </c>
      <c r="B31" s="79">
        <v>648</v>
      </c>
      <c r="C31" s="86">
        <v>26</v>
      </c>
      <c r="D31" s="97">
        <v>0</v>
      </c>
      <c r="E31" s="92">
        <v>0</v>
      </c>
    </row>
    <row r="32" spans="1:5" x14ac:dyDescent="0.25">
      <c r="A32" s="73" t="s">
        <v>29</v>
      </c>
      <c r="B32" s="79">
        <v>649</v>
      </c>
      <c r="C32" s="86">
        <v>27</v>
      </c>
      <c r="D32" s="97">
        <v>2.605E-2</v>
      </c>
      <c r="E32" s="92">
        <v>10</v>
      </c>
    </row>
    <row r="33" spans="1:5" x14ac:dyDescent="0.25">
      <c r="A33" s="73" t="s">
        <v>30</v>
      </c>
      <c r="B33" s="81" t="s">
        <v>31</v>
      </c>
      <c r="C33" s="86">
        <v>28</v>
      </c>
      <c r="D33" s="97">
        <v>0</v>
      </c>
      <c r="E33" s="92">
        <v>0</v>
      </c>
    </row>
    <row r="34" spans="1:5" x14ac:dyDescent="0.25">
      <c r="A34" s="73" t="s">
        <v>32</v>
      </c>
      <c r="B34" s="79">
        <v>662</v>
      </c>
      <c r="C34" s="86">
        <v>29</v>
      </c>
      <c r="D34" s="97">
        <v>0.25234000000000001</v>
      </c>
      <c r="E34" s="92">
        <v>1</v>
      </c>
    </row>
    <row r="35" spans="1:5" ht="15.75" thickBot="1" x14ac:dyDescent="0.3">
      <c r="A35" s="110" t="s">
        <v>33</v>
      </c>
      <c r="B35" s="111">
        <v>672</v>
      </c>
      <c r="C35" s="112">
        <v>30</v>
      </c>
      <c r="D35" s="113">
        <v>12064.77</v>
      </c>
      <c r="E35" s="127">
        <v>11639</v>
      </c>
    </row>
    <row r="36" spans="1:5" x14ac:dyDescent="0.25">
      <c r="A36" s="52" t="s">
        <v>50</v>
      </c>
      <c r="B36" s="105"/>
      <c r="C36" s="106"/>
      <c r="D36" s="107"/>
      <c r="E36" s="39"/>
    </row>
    <row r="37" spans="1:5" ht="15.75" thickBot="1" x14ac:dyDescent="0.3">
      <c r="A37" s="54" t="s">
        <v>51</v>
      </c>
      <c r="B37" s="83"/>
      <c r="C37" s="108">
        <v>31</v>
      </c>
      <c r="D37" s="109">
        <f>SUM(D24:D36)</f>
        <v>12703.789490000001</v>
      </c>
      <c r="E37" s="30">
        <f>SUM(E24:E36)</f>
        <v>12280</v>
      </c>
    </row>
    <row r="38" spans="1:5" x14ac:dyDescent="0.25">
      <c r="A38" s="52" t="s">
        <v>55</v>
      </c>
      <c r="B38" s="105"/>
      <c r="C38" s="106"/>
      <c r="D38" s="107"/>
      <c r="E38" s="39"/>
    </row>
    <row r="39" spans="1:5" ht="15.75" thickBot="1" x14ac:dyDescent="0.3">
      <c r="A39" s="54" t="s">
        <v>56</v>
      </c>
      <c r="B39" s="83"/>
      <c r="C39" s="108">
        <v>32</v>
      </c>
      <c r="D39" s="109">
        <f>D37-D23</f>
        <v>206.49998999999843</v>
      </c>
      <c r="E39" s="30">
        <f>E37-E23</f>
        <v>0</v>
      </c>
    </row>
    <row r="40" spans="1:5" ht="15.75" thickBot="1" x14ac:dyDescent="0.3">
      <c r="A40" s="151" t="s">
        <v>36</v>
      </c>
      <c r="B40" s="152">
        <v>591</v>
      </c>
      <c r="C40" s="153">
        <v>33</v>
      </c>
      <c r="D40" s="155">
        <v>0</v>
      </c>
      <c r="E40" s="154">
        <v>0</v>
      </c>
    </row>
    <row r="41" spans="1:5" x14ac:dyDescent="0.25">
      <c r="A41" s="40" t="s">
        <v>55</v>
      </c>
      <c r="B41" s="105"/>
      <c r="C41" s="106"/>
      <c r="D41" s="107"/>
      <c r="E41" s="39"/>
    </row>
    <row r="42" spans="1:5" ht="15.75" thickBot="1" x14ac:dyDescent="0.3">
      <c r="A42" s="43" t="s">
        <v>57</v>
      </c>
      <c r="B42" s="83"/>
      <c r="C42" s="90">
        <v>34</v>
      </c>
      <c r="D42" s="101">
        <f>D39</f>
        <v>206.49998999999843</v>
      </c>
      <c r="E42" s="94">
        <f>E39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3"/>
  <sheetViews>
    <sheetView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42.85546875" customWidth="1"/>
    <col min="2" max="3" width="8.7109375" customWidth="1"/>
    <col min="4" max="4" width="15.85546875" customWidth="1"/>
    <col min="5" max="5" width="20.5703125" customWidth="1"/>
    <col min="6" max="1025" width="8.7109375" customWidth="1"/>
  </cols>
  <sheetData>
    <row r="1" spans="1:5" ht="15.75" thickBot="1" x14ac:dyDescent="0.3">
      <c r="C1" s="1"/>
    </row>
    <row r="2" spans="1:5" x14ac:dyDescent="0.25">
      <c r="A2" s="52" t="s">
        <v>52</v>
      </c>
      <c r="B2" s="53"/>
      <c r="C2" s="53"/>
      <c r="D2" s="41"/>
      <c r="E2" s="42"/>
    </row>
    <row r="3" spans="1:5" ht="15.75" thickBot="1" x14ac:dyDescent="0.3">
      <c r="A3" s="54" t="s">
        <v>66</v>
      </c>
      <c r="B3" s="55" t="s">
        <v>67</v>
      </c>
      <c r="C3" s="56"/>
      <c r="D3" s="44"/>
      <c r="E3" s="32"/>
    </row>
    <row r="4" spans="1:5" x14ac:dyDescent="0.25">
      <c r="A4" s="52" t="s">
        <v>0</v>
      </c>
      <c r="B4" s="76" t="s">
        <v>1</v>
      </c>
      <c r="C4" s="84" t="s">
        <v>2</v>
      </c>
      <c r="D4" s="76" t="s">
        <v>46</v>
      </c>
      <c r="E4" s="102" t="s">
        <v>47</v>
      </c>
    </row>
    <row r="5" spans="1:5" ht="15.75" thickBot="1" x14ac:dyDescent="0.3">
      <c r="A5" s="71"/>
      <c r="B5" s="77"/>
      <c r="C5" s="44"/>
      <c r="D5" s="95" t="s">
        <v>54</v>
      </c>
      <c r="E5" s="103" t="s">
        <v>68</v>
      </c>
    </row>
    <row r="6" spans="1:5" x14ac:dyDescent="0.25">
      <c r="A6" s="72" t="s">
        <v>3</v>
      </c>
      <c r="B6" s="78">
        <v>501</v>
      </c>
      <c r="C6" s="85">
        <v>1</v>
      </c>
      <c r="D6" s="96">
        <v>653.16270999999995</v>
      </c>
      <c r="E6" s="96">
        <v>750</v>
      </c>
    </row>
    <row r="7" spans="1:5" x14ac:dyDescent="0.25">
      <c r="A7" s="73" t="s">
        <v>4</v>
      </c>
      <c r="B7" s="79">
        <v>502</v>
      </c>
      <c r="C7" s="86">
        <v>2</v>
      </c>
      <c r="D7" s="97">
        <v>410.91685999999999</v>
      </c>
      <c r="E7" s="97">
        <v>644</v>
      </c>
    </row>
    <row r="8" spans="1:5" x14ac:dyDescent="0.25">
      <c r="A8" s="73" t="s">
        <v>5</v>
      </c>
      <c r="B8" s="79">
        <v>503</v>
      </c>
      <c r="C8" s="86">
        <v>3</v>
      </c>
      <c r="D8" s="97">
        <v>0</v>
      </c>
      <c r="E8" s="97">
        <v>0</v>
      </c>
    </row>
    <row r="9" spans="1:5" x14ac:dyDescent="0.25">
      <c r="A9" s="73" t="s">
        <v>6</v>
      </c>
      <c r="B9" s="79">
        <v>504</v>
      </c>
      <c r="C9" s="86">
        <v>4</v>
      </c>
      <c r="D9" s="97">
        <v>0</v>
      </c>
      <c r="E9" s="97">
        <v>0</v>
      </c>
    </row>
    <row r="10" spans="1:5" x14ac:dyDescent="0.25">
      <c r="A10" s="73" t="s">
        <v>7</v>
      </c>
      <c r="B10" s="79">
        <v>511</v>
      </c>
      <c r="C10" s="86">
        <v>5</v>
      </c>
      <c r="D10" s="97">
        <v>259.30365999999998</v>
      </c>
      <c r="E10" s="97">
        <v>150</v>
      </c>
    </row>
    <row r="11" spans="1:5" x14ac:dyDescent="0.25">
      <c r="A11" s="73" t="s">
        <v>8</v>
      </c>
      <c r="B11" s="79">
        <v>512</v>
      </c>
      <c r="C11" s="86">
        <v>6</v>
      </c>
      <c r="D11" s="97">
        <v>0.161</v>
      </c>
      <c r="E11" s="97">
        <v>10</v>
      </c>
    </row>
    <row r="12" spans="1:5" x14ac:dyDescent="0.25">
      <c r="A12" s="73" t="s">
        <v>9</v>
      </c>
      <c r="B12" s="79">
        <v>513</v>
      </c>
      <c r="C12" s="86">
        <v>7</v>
      </c>
      <c r="D12" s="97">
        <v>0</v>
      </c>
      <c r="E12" s="97">
        <v>0</v>
      </c>
    </row>
    <row r="13" spans="1:5" x14ac:dyDescent="0.25">
      <c r="A13" s="73" t="s">
        <v>10</v>
      </c>
      <c r="B13" s="79">
        <v>518</v>
      </c>
      <c r="C13" s="86">
        <v>8</v>
      </c>
      <c r="D13" s="97">
        <v>181.65745000000001</v>
      </c>
      <c r="E13" s="97">
        <v>355</v>
      </c>
    </row>
    <row r="14" spans="1:5" x14ac:dyDescent="0.25">
      <c r="A14" s="73" t="s">
        <v>11</v>
      </c>
      <c r="B14" s="79">
        <v>521</v>
      </c>
      <c r="C14" s="86">
        <v>9</v>
      </c>
      <c r="D14" s="97">
        <v>6979.2240000000002</v>
      </c>
      <c r="E14" s="97">
        <v>6980</v>
      </c>
    </row>
    <row r="15" spans="1:5" x14ac:dyDescent="0.25">
      <c r="A15" s="73" t="s">
        <v>12</v>
      </c>
      <c r="B15" s="79">
        <v>524</v>
      </c>
      <c r="C15" s="86">
        <v>10</v>
      </c>
      <c r="D15" s="97">
        <v>2291.7579999999998</v>
      </c>
      <c r="E15" s="97">
        <v>2359</v>
      </c>
    </row>
    <row r="16" spans="1:5" x14ac:dyDescent="0.25">
      <c r="A16" s="73" t="s">
        <v>13</v>
      </c>
      <c r="B16" s="79">
        <v>525</v>
      </c>
      <c r="C16" s="86">
        <v>11</v>
      </c>
      <c r="D16" s="97">
        <v>28.474</v>
      </c>
      <c r="E16" s="97">
        <v>30</v>
      </c>
    </row>
    <row r="17" spans="1:5" x14ac:dyDescent="0.25">
      <c r="A17" s="73" t="s">
        <v>14</v>
      </c>
      <c r="B17" s="79">
        <v>527</v>
      </c>
      <c r="C17" s="86">
        <v>12</v>
      </c>
      <c r="D17" s="97">
        <v>164.11255</v>
      </c>
      <c r="E17" s="97">
        <v>140</v>
      </c>
    </row>
    <row r="18" spans="1:5" x14ac:dyDescent="0.25">
      <c r="A18" s="73" t="s">
        <v>15</v>
      </c>
      <c r="B18" s="79">
        <v>528</v>
      </c>
      <c r="C18" s="86">
        <v>13</v>
      </c>
      <c r="D18" s="97">
        <v>0</v>
      </c>
      <c r="E18" s="97">
        <v>0</v>
      </c>
    </row>
    <row r="19" spans="1:5" x14ac:dyDescent="0.25">
      <c r="A19" s="73" t="s">
        <v>16</v>
      </c>
      <c r="B19" s="79"/>
      <c r="C19" s="86">
        <v>14</v>
      </c>
      <c r="D19" s="97">
        <v>11.827</v>
      </c>
      <c r="E19" s="97">
        <v>50</v>
      </c>
    </row>
    <row r="20" spans="1:5" x14ac:dyDescent="0.25">
      <c r="A20" s="73" t="s">
        <v>17</v>
      </c>
      <c r="B20" s="79">
        <v>548</v>
      </c>
      <c r="C20" s="86">
        <v>15</v>
      </c>
      <c r="D20" s="97">
        <v>0</v>
      </c>
      <c r="E20" s="97">
        <v>0</v>
      </c>
    </row>
    <row r="21" spans="1:5" x14ac:dyDescent="0.25">
      <c r="A21" s="73" t="s">
        <v>18</v>
      </c>
      <c r="B21" s="79">
        <v>551</v>
      </c>
      <c r="C21" s="86">
        <v>16</v>
      </c>
      <c r="D21" s="97">
        <v>148.38999999999999</v>
      </c>
      <c r="E21" s="97">
        <v>138</v>
      </c>
    </row>
    <row r="22" spans="1:5" x14ac:dyDescent="0.25">
      <c r="A22" s="73" t="s">
        <v>19</v>
      </c>
      <c r="B22" s="79">
        <v>558</v>
      </c>
      <c r="C22" s="86">
        <v>17</v>
      </c>
      <c r="D22" s="97">
        <v>228.89099999999999</v>
      </c>
      <c r="E22" s="97">
        <v>50</v>
      </c>
    </row>
    <row r="23" spans="1:5" x14ac:dyDescent="0.25">
      <c r="A23" s="59" t="s">
        <v>48</v>
      </c>
      <c r="B23" s="80"/>
      <c r="C23" s="87"/>
      <c r="D23" s="98"/>
      <c r="E23" s="98"/>
    </row>
    <row r="24" spans="1:5" x14ac:dyDescent="0.25">
      <c r="A24" s="74" t="s">
        <v>49</v>
      </c>
      <c r="B24" s="78"/>
      <c r="C24" s="88">
        <v>18</v>
      </c>
      <c r="D24" s="99">
        <f>SUM(D6:D23)</f>
        <v>11357.878229999998</v>
      </c>
      <c r="E24" s="99">
        <f>SUM(E6:E23)</f>
        <v>11656</v>
      </c>
    </row>
    <row r="25" spans="1:5" x14ac:dyDescent="0.25">
      <c r="A25" s="73" t="s">
        <v>21</v>
      </c>
      <c r="B25" s="79">
        <v>601</v>
      </c>
      <c r="C25" s="86">
        <v>19</v>
      </c>
      <c r="D25" s="97">
        <v>0</v>
      </c>
      <c r="E25" s="97">
        <v>0</v>
      </c>
    </row>
    <row r="26" spans="1:5" x14ac:dyDescent="0.25">
      <c r="A26" s="73" t="s">
        <v>22</v>
      </c>
      <c r="B26" s="79">
        <v>602</v>
      </c>
      <c r="C26" s="86">
        <v>20</v>
      </c>
      <c r="D26" s="97">
        <v>676.08699999999999</v>
      </c>
      <c r="E26" s="97">
        <v>690</v>
      </c>
    </row>
    <row r="27" spans="1:5" x14ac:dyDescent="0.25">
      <c r="A27" s="73" t="s">
        <v>23</v>
      </c>
      <c r="B27" s="79">
        <v>603</v>
      </c>
      <c r="C27" s="86">
        <v>21</v>
      </c>
      <c r="D27" s="97">
        <v>0</v>
      </c>
      <c r="E27" s="97">
        <v>0</v>
      </c>
    </row>
    <row r="28" spans="1:5" x14ac:dyDescent="0.25">
      <c r="A28" s="73" t="s">
        <v>24</v>
      </c>
      <c r="B28" s="79">
        <v>604</v>
      </c>
      <c r="C28" s="86">
        <v>22</v>
      </c>
      <c r="D28" s="97">
        <v>0</v>
      </c>
      <c r="E28" s="104"/>
    </row>
    <row r="29" spans="1:5" x14ac:dyDescent="0.25">
      <c r="A29" s="73" t="s">
        <v>25</v>
      </c>
      <c r="B29" s="79">
        <v>609</v>
      </c>
      <c r="C29" s="86">
        <v>23</v>
      </c>
      <c r="D29" s="97">
        <v>0</v>
      </c>
      <c r="E29" s="97">
        <v>0</v>
      </c>
    </row>
    <row r="30" spans="1:5" x14ac:dyDescent="0.25">
      <c r="A30" s="73" t="s">
        <v>26</v>
      </c>
      <c r="B30" s="79">
        <v>644</v>
      </c>
      <c r="C30" s="86">
        <v>24</v>
      </c>
      <c r="D30" s="97">
        <v>0</v>
      </c>
      <c r="E30" s="97">
        <v>0</v>
      </c>
    </row>
    <row r="31" spans="1:5" x14ac:dyDescent="0.25">
      <c r="A31" s="73" t="s">
        <v>27</v>
      </c>
      <c r="B31" s="79">
        <v>663</v>
      </c>
      <c r="C31" s="86">
        <v>25</v>
      </c>
      <c r="D31" s="97">
        <v>0</v>
      </c>
      <c r="E31" s="97">
        <v>0</v>
      </c>
    </row>
    <row r="32" spans="1:5" x14ac:dyDescent="0.25">
      <c r="A32" s="73" t="s">
        <v>28</v>
      </c>
      <c r="B32" s="79">
        <v>648</v>
      </c>
      <c r="C32" s="86">
        <v>26</v>
      </c>
      <c r="D32" s="97">
        <v>0</v>
      </c>
      <c r="E32" s="97">
        <v>0</v>
      </c>
    </row>
    <row r="33" spans="1:5" x14ac:dyDescent="0.25">
      <c r="A33" s="73" t="s">
        <v>29</v>
      </c>
      <c r="B33" s="79">
        <v>649</v>
      </c>
      <c r="C33" s="86">
        <v>27</v>
      </c>
      <c r="D33" s="97">
        <v>25.248549999999998</v>
      </c>
      <c r="E33" s="97">
        <v>0</v>
      </c>
    </row>
    <row r="34" spans="1:5" x14ac:dyDescent="0.25">
      <c r="A34" s="73" t="s">
        <v>30</v>
      </c>
      <c r="B34" s="81" t="s">
        <v>31</v>
      </c>
      <c r="C34" s="86">
        <v>28</v>
      </c>
      <c r="D34" s="97">
        <v>0</v>
      </c>
      <c r="E34" s="97">
        <v>0</v>
      </c>
    </row>
    <row r="35" spans="1:5" x14ac:dyDescent="0.25">
      <c r="A35" s="73" t="s">
        <v>32</v>
      </c>
      <c r="B35" s="79">
        <v>662</v>
      </c>
      <c r="C35" s="86">
        <v>29</v>
      </c>
      <c r="D35" s="97">
        <v>0.27110000000000001</v>
      </c>
      <c r="E35" s="97">
        <v>1</v>
      </c>
    </row>
    <row r="36" spans="1:5" ht="15.75" thickBot="1" x14ac:dyDescent="0.3">
      <c r="A36" s="110" t="s">
        <v>33</v>
      </c>
      <c r="B36" s="111">
        <v>672</v>
      </c>
      <c r="C36" s="112">
        <v>30</v>
      </c>
      <c r="D36" s="113">
        <v>10720.834000000001</v>
      </c>
      <c r="E36" s="113">
        <v>10965</v>
      </c>
    </row>
    <row r="37" spans="1:5" x14ac:dyDescent="0.25">
      <c r="A37" s="52" t="s">
        <v>50</v>
      </c>
      <c r="B37" s="105"/>
      <c r="C37" s="106"/>
      <c r="D37" s="107"/>
      <c r="E37" s="107"/>
    </row>
    <row r="38" spans="1:5" ht="15.75" thickBot="1" x14ac:dyDescent="0.3">
      <c r="A38" s="54" t="s">
        <v>51</v>
      </c>
      <c r="B38" s="83"/>
      <c r="C38" s="108">
        <v>31</v>
      </c>
      <c r="D38" s="109">
        <f>SUM(D25:D37)</f>
        <v>11422.44065</v>
      </c>
      <c r="E38" s="109">
        <f>SUM(E25:E37)</f>
        <v>11656</v>
      </c>
    </row>
    <row r="39" spans="1:5" x14ac:dyDescent="0.25">
      <c r="A39" s="52" t="s">
        <v>55</v>
      </c>
      <c r="B39" s="105"/>
      <c r="C39" s="106"/>
      <c r="D39" s="107"/>
      <c r="E39" s="107"/>
    </row>
    <row r="40" spans="1:5" ht="15.75" thickBot="1" x14ac:dyDescent="0.3">
      <c r="A40" s="54" t="s">
        <v>56</v>
      </c>
      <c r="B40" s="83"/>
      <c r="C40" s="108">
        <v>32</v>
      </c>
      <c r="D40" s="109">
        <f>D38-D24</f>
        <v>64.562420000002021</v>
      </c>
      <c r="E40" s="109">
        <f>E38-E24</f>
        <v>0</v>
      </c>
    </row>
    <row r="41" spans="1:5" x14ac:dyDescent="0.25">
      <c r="A41" s="72" t="s">
        <v>36</v>
      </c>
      <c r="B41" s="78">
        <v>591</v>
      </c>
      <c r="C41" s="85">
        <v>33</v>
      </c>
      <c r="D41" s="96">
        <v>0</v>
      </c>
      <c r="E41" s="96">
        <v>0</v>
      </c>
    </row>
    <row r="42" spans="1:5" x14ac:dyDescent="0.25">
      <c r="A42" s="75" t="s">
        <v>55</v>
      </c>
      <c r="B42" s="82"/>
      <c r="C42" s="89"/>
      <c r="D42" s="100"/>
      <c r="E42" s="100"/>
    </row>
    <row r="43" spans="1:5" ht="15.75" thickBot="1" x14ac:dyDescent="0.3">
      <c r="A43" s="43" t="s">
        <v>57</v>
      </c>
      <c r="B43" s="83"/>
      <c r="C43" s="90">
        <v>34</v>
      </c>
      <c r="D43" s="101">
        <f>D40</f>
        <v>64.562420000002021</v>
      </c>
      <c r="E43" s="101">
        <f>E40</f>
        <v>0</v>
      </c>
    </row>
  </sheetData>
  <pageMargins left="0.7" right="0.7" top="0.78749999999999998" bottom="0.78749999999999998" header="0.51180555555555496" footer="0.51180555555555496"/>
  <pageSetup paperSize="9" scale="90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7"/>
  <sheetViews>
    <sheetView view="pageBreakPreview" zoomScaleNormal="100" zoomScaleSheetLayoutView="100" workbookViewId="0">
      <selection activeCell="G7" sqref="G7:G8"/>
    </sheetView>
  </sheetViews>
  <sheetFormatPr defaultRowHeight="15" x14ac:dyDescent="0.25"/>
  <cols>
    <col min="1" max="1" width="32.42578125" customWidth="1"/>
    <col min="2" max="2" width="19.28515625" customWidth="1"/>
    <col min="3" max="3" width="8.7109375" customWidth="1"/>
    <col min="4" max="4" width="16.7109375" customWidth="1"/>
    <col min="5" max="5" width="19.7109375" customWidth="1"/>
    <col min="6" max="1025" width="8.7109375" customWidth="1"/>
  </cols>
  <sheetData>
    <row r="1" spans="1:5" ht="15.75" thickBot="1" x14ac:dyDescent="0.3"/>
    <row r="2" spans="1:5" ht="15.75" thickBot="1" x14ac:dyDescent="0.3">
      <c r="A2" s="158" t="s">
        <v>39</v>
      </c>
      <c r="B2" s="158"/>
      <c r="C2" s="158"/>
      <c r="D2" s="158"/>
      <c r="E2" s="158"/>
    </row>
    <row r="3" spans="1:5" ht="30.75" thickBot="1" x14ac:dyDescent="0.3">
      <c r="A3" s="2" t="s">
        <v>0</v>
      </c>
      <c r="B3" s="3" t="s">
        <v>1</v>
      </c>
      <c r="C3" s="4" t="s">
        <v>2</v>
      </c>
      <c r="D3" s="31" t="s">
        <v>59</v>
      </c>
      <c r="E3" s="28" t="s">
        <v>69</v>
      </c>
    </row>
    <row r="4" spans="1:5" x14ac:dyDescent="0.25">
      <c r="A4" s="5" t="s">
        <v>3</v>
      </c>
      <c r="B4" s="6">
        <v>501</v>
      </c>
      <c r="C4" s="7">
        <v>1</v>
      </c>
      <c r="D4" s="24">
        <v>977105.99</v>
      </c>
      <c r="E4" s="24">
        <v>1093000</v>
      </c>
    </row>
    <row r="5" spans="1:5" x14ac:dyDescent="0.25">
      <c r="A5" s="8" t="s">
        <v>4</v>
      </c>
      <c r="B5" s="9">
        <v>502</v>
      </c>
      <c r="C5" s="10">
        <v>2</v>
      </c>
      <c r="D5" s="25">
        <v>508651.56</v>
      </c>
      <c r="E5" s="25">
        <v>1150000</v>
      </c>
    </row>
    <row r="6" spans="1:5" x14ac:dyDescent="0.25">
      <c r="A6" s="8" t="s">
        <v>5</v>
      </c>
      <c r="B6" s="9">
        <v>503</v>
      </c>
      <c r="C6" s="10">
        <v>3</v>
      </c>
      <c r="D6" s="25"/>
      <c r="E6" s="25"/>
    </row>
    <row r="7" spans="1:5" x14ac:dyDescent="0.25">
      <c r="A7" s="8" t="s">
        <v>6</v>
      </c>
      <c r="B7" s="9">
        <v>504</v>
      </c>
      <c r="C7" s="10">
        <v>4</v>
      </c>
      <c r="D7" s="25"/>
      <c r="E7" s="25"/>
    </row>
    <row r="8" spans="1:5" x14ac:dyDescent="0.25">
      <c r="A8" s="8" t="s">
        <v>7</v>
      </c>
      <c r="B8" s="9">
        <v>511</v>
      </c>
      <c r="C8" s="10">
        <v>5</v>
      </c>
      <c r="D8" s="25">
        <v>219818.83</v>
      </c>
      <c r="E8" s="25">
        <v>70000</v>
      </c>
    </row>
    <row r="9" spans="1:5" x14ac:dyDescent="0.25">
      <c r="A9" s="8" t="s">
        <v>8</v>
      </c>
      <c r="B9" s="9">
        <v>512</v>
      </c>
      <c r="C9" s="10">
        <v>6</v>
      </c>
      <c r="D9" s="25">
        <v>1639</v>
      </c>
      <c r="E9" s="25">
        <v>2000</v>
      </c>
    </row>
    <row r="10" spans="1:5" x14ac:dyDescent="0.25">
      <c r="A10" s="8" t="s">
        <v>9</v>
      </c>
      <c r="B10" s="9">
        <v>513</v>
      </c>
      <c r="C10" s="10">
        <v>7</v>
      </c>
      <c r="D10" s="25"/>
      <c r="E10" s="25"/>
    </row>
    <row r="11" spans="1:5" x14ac:dyDescent="0.25">
      <c r="A11" s="8" t="s">
        <v>10</v>
      </c>
      <c r="B11" s="9">
        <v>518</v>
      </c>
      <c r="C11" s="10">
        <v>8</v>
      </c>
      <c r="D11" s="25">
        <v>304566.57</v>
      </c>
      <c r="E11" s="25">
        <v>348000</v>
      </c>
    </row>
    <row r="12" spans="1:5" x14ac:dyDescent="0.25">
      <c r="A12" s="8" t="s">
        <v>11</v>
      </c>
      <c r="B12" s="9">
        <v>521</v>
      </c>
      <c r="C12" s="10">
        <v>9</v>
      </c>
      <c r="D12" s="25">
        <v>9464785</v>
      </c>
      <c r="E12" s="25">
        <v>9550000</v>
      </c>
    </row>
    <row r="13" spans="1:5" x14ac:dyDescent="0.25">
      <c r="A13" s="8" t="s">
        <v>12</v>
      </c>
      <c r="B13" s="9">
        <v>524</v>
      </c>
      <c r="C13" s="10">
        <v>10</v>
      </c>
      <c r="D13" s="25">
        <v>3133565</v>
      </c>
      <c r="E13" s="25">
        <v>3220000</v>
      </c>
    </row>
    <row r="14" spans="1:5" x14ac:dyDescent="0.25">
      <c r="A14" s="8" t="s">
        <v>13</v>
      </c>
      <c r="B14" s="9">
        <v>525</v>
      </c>
      <c r="C14" s="10">
        <v>11</v>
      </c>
      <c r="D14" s="25">
        <v>38640</v>
      </c>
      <c r="E14" s="25">
        <v>40000</v>
      </c>
    </row>
    <row r="15" spans="1:5" x14ac:dyDescent="0.25">
      <c r="A15" s="8" t="s">
        <v>14</v>
      </c>
      <c r="B15" s="9">
        <v>527</v>
      </c>
      <c r="C15" s="10">
        <v>12</v>
      </c>
      <c r="D15" s="25">
        <v>285736.25</v>
      </c>
      <c r="E15" s="25">
        <v>190000</v>
      </c>
    </row>
    <row r="16" spans="1:5" x14ac:dyDescent="0.25">
      <c r="A16" s="8" t="s">
        <v>15</v>
      </c>
      <c r="B16" s="9">
        <v>528</v>
      </c>
      <c r="C16" s="10">
        <v>13</v>
      </c>
      <c r="D16" s="25"/>
      <c r="E16" s="25"/>
    </row>
    <row r="17" spans="1:5" x14ac:dyDescent="0.25">
      <c r="A17" s="8" t="s">
        <v>16</v>
      </c>
      <c r="B17" s="9"/>
      <c r="C17" s="10">
        <v>14</v>
      </c>
      <c r="D17" s="25"/>
      <c r="E17" s="25"/>
    </row>
    <row r="18" spans="1:5" x14ac:dyDescent="0.25">
      <c r="A18" s="8" t="s">
        <v>17</v>
      </c>
      <c r="B18" s="9">
        <v>549</v>
      </c>
      <c r="C18" s="10">
        <v>15</v>
      </c>
      <c r="D18" s="25">
        <v>18706</v>
      </c>
      <c r="E18" s="25">
        <v>20000</v>
      </c>
    </row>
    <row r="19" spans="1:5" x14ac:dyDescent="0.25">
      <c r="A19" s="8" t="s">
        <v>18</v>
      </c>
      <c r="B19" s="9">
        <v>551</v>
      </c>
      <c r="C19" s="10">
        <v>16</v>
      </c>
      <c r="D19" s="25">
        <v>324444</v>
      </c>
      <c r="E19" s="25">
        <v>325000</v>
      </c>
    </row>
    <row r="20" spans="1:5" x14ac:dyDescent="0.25">
      <c r="A20" s="8" t="s">
        <v>19</v>
      </c>
      <c r="B20" s="9">
        <v>558</v>
      </c>
      <c r="C20" s="10">
        <v>17</v>
      </c>
      <c r="D20" s="25">
        <v>242770.37</v>
      </c>
      <c r="E20" s="25">
        <v>0</v>
      </c>
    </row>
    <row r="21" spans="1:5" ht="30" x14ac:dyDescent="0.25">
      <c r="A21" s="12" t="s">
        <v>20</v>
      </c>
      <c r="B21" s="13"/>
      <c r="C21" s="14">
        <v>18</v>
      </c>
      <c r="D21" s="26">
        <f>SUM(D4:D20)</f>
        <v>15520428.569999998</v>
      </c>
      <c r="E21" s="26">
        <f>SUM(E4:E20)</f>
        <v>16008000</v>
      </c>
    </row>
    <row r="22" spans="1:5" x14ac:dyDescent="0.25">
      <c r="A22" s="8" t="s">
        <v>21</v>
      </c>
      <c r="B22" s="9">
        <v>601</v>
      </c>
      <c r="C22" s="10">
        <v>19</v>
      </c>
      <c r="D22" s="25"/>
      <c r="E22" s="25"/>
    </row>
    <row r="23" spans="1:5" x14ac:dyDescent="0.25">
      <c r="A23" s="11" t="s">
        <v>22</v>
      </c>
      <c r="B23" s="9">
        <v>602</v>
      </c>
      <c r="C23" s="10">
        <v>20</v>
      </c>
      <c r="D23" s="25">
        <v>794880.01</v>
      </c>
      <c r="E23" s="25">
        <v>1245000</v>
      </c>
    </row>
    <row r="24" spans="1:5" x14ac:dyDescent="0.25">
      <c r="A24" s="8" t="s">
        <v>23</v>
      </c>
      <c r="B24" s="9">
        <v>603</v>
      </c>
      <c r="C24" s="10">
        <v>21</v>
      </c>
      <c r="D24" s="25"/>
      <c r="E24" s="25"/>
    </row>
    <row r="25" spans="1:5" x14ac:dyDescent="0.25">
      <c r="A25" s="11" t="s">
        <v>24</v>
      </c>
      <c r="B25" s="9">
        <v>604</v>
      </c>
      <c r="C25" s="10">
        <v>22</v>
      </c>
      <c r="D25" s="25"/>
      <c r="E25" s="25"/>
    </row>
    <row r="26" spans="1:5" x14ac:dyDescent="0.25">
      <c r="A26" s="8" t="s">
        <v>25</v>
      </c>
      <c r="B26" s="9">
        <v>609</v>
      </c>
      <c r="C26" s="10">
        <v>23</v>
      </c>
      <c r="D26" s="25"/>
      <c r="E26" s="25"/>
    </row>
    <row r="27" spans="1:5" x14ac:dyDescent="0.25">
      <c r="A27" s="11" t="s">
        <v>26</v>
      </c>
      <c r="B27" s="9">
        <v>644</v>
      </c>
      <c r="C27" s="10">
        <v>24</v>
      </c>
      <c r="D27" s="25"/>
      <c r="E27" s="25"/>
    </row>
    <row r="28" spans="1:5" x14ac:dyDescent="0.25">
      <c r="A28" s="8" t="s">
        <v>27</v>
      </c>
      <c r="B28" s="9">
        <v>663</v>
      </c>
      <c r="C28" s="10">
        <v>25</v>
      </c>
      <c r="D28" s="25"/>
      <c r="E28" s="25"/>
    </row>
    <row r="29" spans="1:5" x14ac:dyDescent="0.25">
      <c r="A29" s="11" t="s">
        <v>28</v>
      </c>
      <c r="B29" s="9">
        <v>648</v>
      </c>
      <c r="C29" s="10">
        <v>26</v>
      </c>
      <c r="D29" s="25">
        <v>101907.21</v>
      </c>
      <c r="E29" s="25">
        <v>70000</v>
      </c>
    </row>
    <row r="30" spans="1:5" x14ac:dyDescent="0.25">
      <c r="A30" s="8" t="s">
        <v>29</v>
      </c>
      <c r="B30" s="9">
        <v>649</v>
      </c>
      <c r="C30" s="10">
        <v>27</v>
      </c>
      <c r="D30" s="25">
        <v>83095.649999999994</v>
      </c>
      <c r="E30" s="25">
        <v>2000</v>
      </c>
    </row>
    <row r="31" spans="1:5" x14ac:dyDescent="0.25">
      <c r="A31" s="11" t="s">
        <v>30</v>
      </c>
      <c r="B31" s="9" t="s">
        <v>31</v>
      </c>
      <c r="C31" s="10">
        <v>28</v>
      </c>
      <c r="D31" s="25"/>
      <c r="E31" s="25"/>
    </row>
    <row r="32" spans="1:5" x14ac:dyDescent="0.25">
      <c r="A32" s="11" t="s">
        <v>32</v>
      </c>
      <c r="B32" s="9">
        <v>662</v>
      </c>
      <c r="C32" s="10">
        <v>29</v>
      </c>
      <c r="D32" s="25">
        <v>275.58</v>
      </c>
      <c r="E32" s="25">
        <v>0</v>
      </c>
    </row>
    <row r="33" spans="1:5" ht="15.75" thickBot="1" x14ac:dyDescent="0.3">
      <c r="A33" s="114" t="s">
        <v>33</v>
      </c>
      <c r="B33" s="61">
        <v>672</v>
      </c>
      <c r="C33" s="62">
        <v>30</v>
      </c>
      <c r="D33" s="115">
        <v>14654270.17</v>
      </c>
      <c r="E33" s="115">
        <v>14691000</v>
      </c>
    </row>
    <row r="34" spans="1:5" ht="30.75" thickBot="1" x14ac:dyDescent="0.3">
      <c r="A34" s="116" t="s">
        <v>34</v>
      </c>
      <c r="B34" s="117"/>
      <c r="C34" s="118">
        <v>31</v>
      </c>
      <c r="D34" s="119">
        <f>SUM(D22:D33)</f>
        <v>15634428.619999999</v>
      </c>
      <c r="E34" s="119">
        <f>SUM(E22:E33)</f>
        <v>16008000</v>
      </c>
    </row>
    <row r="35" spans="1:5" ht="15.75" thickBot="1" x14ac:dyDescent="0.3">
      <c r="A35" s="2" t="s">
        <v>35</v>
      </c>
      <c r="B35" s="120"/>
      <c r="C35" s="121">
        <v>32</v>
      </c>
      <c r="D35" s="122">
        <f>SUM(D34-D21)</f>
        <v>114000.05000000075</v>
      </c>
      <c r="E35" s="122">
        <f>SUM(E34-E21)</f>
        <v>0</v>
      </c>
    </row>
    <row r="36" spans="1:5" x14ac:dyDescent="0.25">
      <c r="A36" s="64" t="s">
        <v>36</v>
      </c>
      <c r="B36" s="6">
        <v>591</v>
      </c>
      <c r="C36" s="7">
        <v>33</v>
      </c>
      <c r="D36" s="24"/>
      <c r="E36" s="24"/>
    </row>
    <row r="37" spans="1:5" ht="15.75" thickBot="1" x14ac:dyDescent="0.3">
      <c r="A37" s="19" t="s">
        <v>37</v>
      </c>
      <c r="B37" s="16"/>
      <c r="C37" s="17">
        <v>34</v>
      </c>
      <c r="D37" s="23">
        <f>(D35-D36)</f>
        <v>114000.05000000075</v>
      </c>
      <c r="E37" s="23">
        <f>(E35-E36)</f>
        <v>0</v>
      </c>
    </row>
  </sheetData>
  <mergeCells count="1">
    <mergeCell ref="A2:E2"/>
  </mergeCells>
  <pageMargins left="0.7" right="0.7" top="0.78749999999999998" bottom="0.78749999999999998" header="0.51180555555555496" footer="0.51180555555555496"/>
  <pageSetup paperSize="9" scale="8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3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33.85546875" customWidth="1"/>
    <col min="2" max="2" width="16.5703125" customWidth="1"/>
    <col min="3" max="3" width="10.7109375" customWidth="1"/>
    <col min="4" max="4" width="13.85546875" customWidth="1"/>
    <col min="5" max="5" width="18" customWidth="1"/>
  </cols>
  <sheetData>
    <row r="1" spans="1:5" ht="15.75" thickBot="1" x14ac:dyDescent="0.3">
      <c r="C1" s="1"/>
    </row>
    <row r="2" spans="1:5" x14ac:dyDescent="0.25">
      <c r="A2" s="52" t="s">
        <v>52</v>
      </c>
      <c r="B2" s="41"/>
      <c r="C2" s="41"/>
      <c r="D2" s="41"/>
      <c r="E2" s="42"/>
    </row>
    <row r="3" spans="1:5" ht="15.75" thickBot="1" x14ac:dyDescent="0.3">
      <c r="A3" s="59" t="s">
        <v>64</v>
      </c>
      <c r="B3" s="123" t="s">
        <v>65</v>
      </c>
      <c r="C3" s="124"/>
      <c r="D3" s="124"/>
      <c r="E3" s="37"/>
    </row>
    <row r="4" spans="1:5" x14ac:dyDescent="0.25">
      <c r="A4" s="52" t="s">
        <v>0</v>
      </c>
      <c r="B4" s="76" t="s">
        <v>1</v>
      </c>
      <c r="C4" s="84" t="s">
        <v>2</v>
      </c>
      <c r="D4" s="76" t="s">
        <v>46</v>
      </c>
      <c r="E4" s="129" t="s">
        <v>47</v>
      </c>
    </row>
    <row r="5" spans="1:5" ht="15.75" thickBot="1" x14ac:dyDescent="0.3">
      <c r="A5" s="71"/>
      <c r="B5" s="77"/>
      <c r="C5" s="44"/>
      <c r="D5" s="95" t="s">
        <v>54</v>
      </c>
      <c r="E5" s="130" t="s">
        <v>68</v>
      </c>
    </row>
    <row r="6" spans="1:5" x14ac:dyDescent="0.25">
      <c r="A6" s="72" t="s">
        <v>3</v>
      </c>
      <c r="B6" s="78">
        <v>501</v>
      </c>
      <c r="C6" s="85">
        <v>1</v>
      </c>
      <c r="D6" s="96">
        <v>230.12685999999999</v>
      </c>
      <c r="E6" s="96">
        <v>198</v>
      </c>
    </row>
    <row r="7" spans="1:5" x14ac:dyDescent="0.25">
      <c r="A7" s="73" t="s">
        <v>4</v>
      </c>
      <c r="B7" s="79">
        <v>502</v>
      </c>
      <c r="C7" s="86">
        <v>2</v>
      </c>
      <c r="D7" s="97">
        <v>485.32170000000002</v>
      </c>
      <c r="E7" s="97">
        <v>715</v>
      </c>
    </row>
    <row r="8" spans="1:5" x14ac:dyDescent="0.25">
      <c r="A8" s="73" t="s">
        <v>5</v>
      </c>
      <c r="B8" s="79">
        <v>503</v>
      </c>
      <c r="C8" s="86">
        <v>3</v>
      </c>
      <c r="D8" s="97">
        <v>0</v>
      </c>
      <c r="E8" s="97">
        <v>0</v>
      </c>
    </row>
    <row r="9" spans="1:5" x14ac:dyDescent="0.25">
      <c r="A9" s="73" t="s">
        <v>6</v>
      </c>
      <c r="B9" s="79">
        <v>504</v>
      </c>
      <c r="C9" s="86">
        <v>4</v>
      </c>
      <c r="D9" s="97">
        <v>362.78564</v>
      </c>
      <c r="E9" s="97">
        <v>560</v>
      </c>
    </row>
    <row r="10" spans="1:5" x14ac:dyDescent="0.25">
      <c r="A10" s="73" t="s">
        <v>7</v>
      </c>
      <c r="B10" s="79">
        <v>511</v>
      </c>
      <c r="C10" s="86">
        <v>5</v>
      </c>
      <c r="D10" s="97">
        <v>342.23205999999999</v>
      </c>
      <c r="E10" s="97">
        <v>46</v>
      </c>
    </row>
    <row r="11" spans="1:5" x14ac:dyDescent="0.25">
      <c r="A11" s="73" t="s">
        <v>8</v>
      </c>
      <c r="B11" s="79">
        <v>512</v>
      </c>
      <c r="C11" s="86">
        <v>6</v>
      </c>
      <c r="D11" s="97">
        <v>0</v>
      </c>
      <c r="E11" s="97">
        <v>15</v>
      </c>
    </row>
    <row r="12" spans="1:5" x14ac:dyDescent="0.25">
      <c r="A12" s="73" t="s">
        <v>9</v>
      </c>
      <c r="B12" s="79">
        <v>513</v>
      </c>
      <c r="C12" s="86">
        <v>7</v>
      </c>
      <c r="D12" s="97">
        <v>11.9862</v>
      </c>
      <c r="E12" s="97">
        <v>8</v>
      </c>
    </row>
    <row r="13" spans="1:5" x14ac:dyDescent="0.25">
      <c r="A13" s="73" t="s">
        <v>10</v>
      </c>
      <c r="B13" s="79">
        <v>518</v>
      </c>
      <c r="C13" s="86">
        <v>8</v>
      </c>
      <c r="D13" s="97">
        <v>397.59915999999998</v>
      </c>
      <c r="E13" s="97">
        <v>350</v>
      </c>
    </row>
    <row r="14" spans="1:5" x14ac:dyDescent="0.25">
      <c r="A14" s="73" t="s">
        <v>11</v>
      </c>
      <c r="B14" s="79">
        <v>521</v>
      </c>
      <c r="C14" s="86">
        <v>9</v>
      </c>
      <c r="D14" s="97">
        <v>2837.277</v>
      </c>
      <c r="E14" s="97">
        <v>3154</v>
      </c>
    </row>
    <row r="15" spans="1:5" x14ac:dyDescent="0.25">
      <c r="A15" s="73" t="s">
        <v>12</v>
      </c>
      <c r="B15" s="79">
        <v>524</v>
      </c>
      <c r="C15" s="86">
        <v>10</v>
      </c>
      <c r="D15" s="97">
        <v>917.43799999999999</v>
      </c>
      <c r="E15" s="97">
        <v>984</v>
      </c>
    </row>
    <row r="16" spans="1:5" x14ac:dyDescent="0.25">
      <c r="A16" s="73" t="s">
        <v>13</v>
      </c>
      <c r="B16" s="79">
        <v>525</v>
      </c>
      <c r="C16" s="86">
        <v>11</v>
      </c>
      <c r="D16" s="97">
        <v>11.401</v>
      </c>
      <c r="E16" s="97">
        <v>18</v>
      </c>
    </row>
    <row r="17" spans="1:5" x14ac:dyDescent="0.25">
      <c r="A17" s="73" t="s">
        <v>14</v>
      </c>
      <c r="B17" s="79">
        <v>527</v>
      </c>
      <c r="C17" s="86">
        <v>12</v>
      </c>
      <c r="D17" s="97">
        <v>127.1434</v>
      </c>
      <c r="E17" s="97">
        <v>58</v>
      </c>
    </row>
    <row r="18" spans="1:5" x14ac:dyDescent="0.25">
      <c r="A18" s="73" t="s">
        <v>15</v>
      </c>
      <c r="B18" s="79">
        <v>528</v>
      </c>
      <c r="C18" s="86">
        <v>13</v>
      </c>
      <c r="D18" s="97">
        <v>0</v>
      </c>
      <c r="E18" s="97">
        <v>0</v>
      </c>
    </row>
    <row r="19" spans="1:5" x14ac:dyDescent="0.25">
      <c r="A19" s="73" t="s">
        <v>16</v>
      </c>
      <c r="B19" s="79"/>
      <c r="C19" s="86">
        <v>14</v>
      </c>
      <c r="D19" s="97">
        <v>8.9629999999999992</v>
      </c>
      <c r="E19" s="97">
        <v>50</v>
      </c>
    </row>
    <row r="20" spans="1:5" x14ac:dyDescent="0.25">
      <c r="A20" s="73" t="s">
        <v>17</v>
      </c>
      <c r="B20" s="79">
        <v>548</v>
      </c>
      <c r="C20" s="86">
        <v>15</v>
      </c>
      <c r="D20" s="97">
        <v>0</v>
      </c>
      <c r="E20" s="97">
        <v>0</v>
      </c>
    </row>
    <row r="21" spans="1:5" x14ac:dyDescent="0.25">
      <c r="A21" s="73" t="s">
        <v>18</v>
      </c>
      <c r="B21" s="79">
        <v>551</v>
      </c>
      <c r="C21" s="86">
        <v>16</v>
      </c>
      <c r="D21" s="97">
        <v>75.144999999999996</v>
      </c>
      <c r="E21" s="97">
        <v>78</v>
      </c>
    </row>
    <row r="22" spans="1:5" ht="15.75" thickBot="1" x14ac:dyDescent="0.3">
      <c r="A22" s="110" t="s">
        <v>19</v>
      </c>
      <c r="B22" s="111">
        <v>558</v>
      </c>
      <c r="C22" s="112">
        <v>17</v>
      </c>
      <c r="D22" s="113">
        <v>77.109859999999998</v>
      </c>
      <c r="E22" s="113">
        <v>50</v>
      </c>
    </row>
    <row r="23" spans="1:5" x14ac:dyDescent="0.25">
      <c r="A23" s="52" t="s">
        <v>48</v>
      </c>
      <c r="B23" s="125"/>
      <c r="C23" s="126"/>
      <c r="D23" s="128"/>
      <c r="E23" s="128"/>
    </row>
    <row r="24" spans="1:5" ht="15.75" thickBot="1" x14ac:dyDescent="0.3">
      <c r="A24" s="54" t="s">
        <v>49</v>
      </c>
      <c r="B24" s="83"/>
      <c r="C24" s="108">
        <v>18</v>
      </c>
      <c r="D24" s="109">
        <f>SUM(D6:D23)</f>
        <v>5884.5288799999998</v>
      </c>
      <c r="E24" s="109">
        <f>SUM(E6:E23)</f>
        <v>6284</v>
      </c>
    </row>
    <row r="25" spans="1:5" x14ac:dyDescent="0.25">
      <c r="A25" s="72" t="s">
        <v>21</v>
      </c>
      <c r="B25" s="78">
        <v>601</v>
      </c>
      <c r="C25" s="85">
        <v>19</v>
      </c>
      <c r="D25" s="96">
        <v>0</v>
      </c>
      <c r="E25" s="96">
        <v>0</v>
      </c>
    </row>
    <row r="26" spans="1:5" x14ac:dyDescent="0.25">
      <c r="A26" s="73" t="s">
        <v>22</v>
      </c>
      <c r="B26" s="79">
        <v>602</v>
      </c>
      <c r="C26" s="86">
        <v>20</v>
      </c>
      <c r="D26" s="97">
        <v>233.77600000000001</v>
      </c>
      <c r="E26" s="97">
        <v>262</v>
      </c>
    </row>
    <row r="27" spans="1:5" x14ac:dyDescent="0.25">
      <c r="A27" s="73" t="s">
        <v>23</v>
      </c>
      <c r="B27" s="79">
        <v>603</v>
      </c>
      <c r="C27" s="86">
        <v>21</v>
      </c>
      <c r="D27" s="97">
        <v>0</v>
      </c>
      <c r="E27" s="97">
        <v>0</v>
      </c>
    </row>
    <row r="28" spans="1:5" x14ac:dyDescent="0.25">
      <c r="A28" s="73" t="s">
        <v>24</v>
      </c>
      <c r="B28" s="79">
        <v>604</v>
      </c>
      <c r="C28" s="86">
        <v>22</v>
      </c>
      <c r="D28" s="97">
        <v>671.41919999999993</v>
      </c>
      <c r="E28" s="97">
        <v>948</v>
      </c>
    </row>
    <row r="29" spans="1:5" x14ac:dyDescent="0.25">
      <c r="A29" s="73" t="s">
        <v>25</v>
      </c>
      <c r="B29" s="79">
        <v>609</v>
      </c>
      <c r="C29" s="86">
        <v>23</v>
      </c>
      <c r="D29" s="97">
        <v>0</v>
      </c>
      <c r="E29" s="97">
        <v>0</v>
      </c>
    </row>
    <row r="30" spans="1:5" x14ac:dyDescent="0.25">
      <c r="A30" s="73" t="s">
        <v>26</v>
      </c>
      <c r="B30" s="79">
        <v>644</v>
      </c>
      <c r="C30" s="86">
        <v>24</v>
      </c>
      <c r="D30" s="97">
        <v>0</v>
      </c>
      <c r="E30" s="97">
        <v>0</v>
      </c>
    </row>
    <row r="31" spans="1:5" x14ac:dyDescent="0.25">
      <c r="A31" s="73" t="s">
        <v>27</v>
      </c>
      <c r="B31" s="79">
        <v>663</v>
      </c>
      <c r="C31" s="86">
        <v>25</v>
      </c>
      <c r="D31" s="97">
        <v>0</v>
      </c>
      <c r="E31" s="97">
        <v>0</v>
      </c>
    </row>
    <row r="32" spans="1:5" x14ac:dyDescent="0.25">
      <c r="A32" s="73" t="s">
        <v>28</v>
      </c>
      <c r="B32" s="79">
        <v>648</v>
      </c>
      <c r="C32" s="86">
        <v>26</v>
      </c>
      <c r="D32" s="97">
        <v>0</v>
      </c>
      <c r="E32" s="97">
        <v>0</v>
      </c>
    </row>
    <row r="33" spans="1:5" x14ac:dyDescent="0.25">
      <c r="A33" s="73" t="s">
        <v>29</v>
      </c>
      <c r="B33" s="79">
        <v>649</v>
      </c>
      <c r="C33" s="86">
        <v>27</v>
      </c>
      <c r="D33" s="97">
        <v>0.54091999999999996</v>
      </c>
      <c r="E33" s="97">
        <v>7</v>
      </c>
    </row>
    <row r="34" spans="1:5" x14ac:dyDescent="0.25">
      <c r="A34" s="73" t="s">
        <v>30</v>
      </c>
      <c r="B34" s="81" t="s">
        <v>31</v>
      </c>
      <c r="C34" s="86">
        <v>28</v>
      </c>
      <c r="D34" s="97">
        <v>0</v>
      </c>
      <c r="E34" s="97">
        <v>0</v>
      </c>
    </row>
    <row r="35" spans="1:5" x14ac:dyDescent="0.25">
      <c r="A35" s="73" t="s">
        <v>32</v>
      </c>
      <c r="B35" s="79">
        <v>662</v>
      </c>
      <c r="C35" s="86">
        <v>29</v>
      </c>
      <c r="D35" s="97">
        <v>0.49681000000000003</v>
      </c>
      <c r="E35" s="97">
        <v>1</v>
      </c>
    </row>
    <row r="36" spans="1:5" ht="15.75" thickBot="1" x14ac:dyDescent="0.3">
      <c r="A36" s="110" t="s">
        <v>33</v>
      </c>
      <c r="B36" s="111">
        <v>672</v>
      </c>
      <c r="C36" s="112">
        <v>30</v>
      </c>
      <c r="D36" s="113">
        <v>5184.2301600000001</v>
      </c>
      <c r="E36" s="113">
        <v>5066</v>
      </c>
    </row>
    <row r="37" spans="1:5" x14ac:dyDescent="0.25">
      <c r="A37" s="52" t="s">
        <v>50</v>
      </c>
      <c r="B37" s="105"/>
      <c r="C37" s="106"/>
      <c r="D37" s="107"/>
      <c r="E37" s="107"/>
    </row>
    <row r="38" spans="1:5" ht="15.75" thickBot="1" x14ac:dyDescent="0.3">
      <c r="A38" s="54" t="s">
        <v>51</v>
      </c>
      <c r="B38" s="83"/>
      <c r="C38" s="108">
        <v>31</v>
      </c>
      <c r="D38" s="109">
        <f>SUM(D25:D37)</f>
        <v>6090.4630900000002</v>
      </c>
      <c r="E38" s="109">
        <f>SUM(E25:E37)</f>
        <v>6284</v>
      </c>
    </row>
    <row r="39" spans="1:5" x14ac:dyDescent="0.25">
      <c r="A39" s="52" t="s">
        <v>55</v>
      </c>
      <c r="B39" s="105"/>
      <c r="C39" s="106"/>
      <c r="D39" s="107"/>
      <c r="E39" s="107"/>
    </row>
    <row r="40" spans="1:5" ht="15.75" thickBot="1" x14ac:dyDescent="0.3">
      <c r="A40" s="54" t="s">
        <v>56</v>
      </c>
      <c r="B40" s="83"/>
      <c r="C40" s="108">
        <v>32</v>
      </c>
      <c r="D40" s="109">
        <f>D38-D24</f>
        <v>205.93421000000035</v>
      </c>
      <c r="E40" s="109">
        <f>E38-E24</f>
        <v>0</v>
      </c>
    </row>
    <row r="41" spans="1:5" x14ac:dyDescent="0.25">
      <c r="A41" s="72" t="s">
        <v>36</v>
      </c>
      <c r="B41" s="78">
        <v>591</v>
      </c>
      <c r="C41" s="85">
        <v>33</v>
      </c>
      <c r="D41" s="96">
        <v>0</v>
      </c>
      <c r="E41" s="96">
        <v>0</v>
      </c>
    </row>
    <row r="42" spans="1:5" x14ac:dyDescent="0.25">
      <c r="A42" s="75" t="s">
        <v>55</v>
      </c>
      <c r="B42" s="82"/>
      <c r="C42" s="89"/>
      <c r="D42" s="100"/>
      <c r="E42" s="100"/>
    </row>
    <row r="43" spans="1:5" ht="15.75" thickBot="1" x14ac:dyDescent="0.3">
      <c r="A43" s="43" t="s">
        <v>57</v>
      </c>
      <c r="B43" s="83"/>
      <c r="C43" s="90">
        <v>34</v>
      </c>
      <c r="D43" s="101">
        <f>D40</f>
        <v>205.93421000000035</v>
      </c>
      <c r="E43" s="101">
        <f>E40</f>
        <v>0</v>
      </c>
    </row>
  </sheetData>
  <pageMargins left="0.7" right="0.7" top="0.78740157499999996" bottom="0.78740157499999996" header="0.3" footer="0.3"/>
  <pageSetup paperSize="9" scale="93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3"/>
  <sheetViews>
    <sheetView view="pageBreakPreview" zoomScaleNormal="100" zoomScaleSheetLayoutView="100" workbookViewId="0">
      <selection activeCell="J3" sqref="J3"/>
    </sheetView>
  </sheetViews>
  <sheetFormatPr defaultRowHeight="15" x14ac:dyDescent="0.25"/>
  <cols>
    <col min="1" max="1" width="39.28515625" customWidth="1"/>
    <col min="2" max="2" width="14.140625" customWidth="1"/>
    <col min="3" max="3" width="10.85546875" customWidth="1"/>
    <col min="4" max="4" width="15.140625" customWidth="1"/>
    <col min="5" max="5" width="18" customWidth="1"/>
  </cols>
  <sheetData>
    <row r="1" spans="1:5" ht="15.75" thickBot="1" x14ac:dyDescent="0.3">
      <c r="C1" s="1"/>
    </row>
    <row r="2" spans="1:5" x14ac:dyDescent="0.25">
      <c r="A2" s="52" t="s">
        <v>52</v>
      </c>
      <c r="B2" s="53"/>
      <c r="C2" s="41"/>
      <c r="D2" s="41"/>
      <c r="E2" s="42"/>
    </row>
    <row r="3" spans="1:5" ht="15.75" thickBot="1" x14ac:dyDescent="0.3">
      <c r="A3" s="54" t="s">
        <v>62</v>
      </c>
      <c r="B3" s="55" t="s">
        <v>63</v>
      </c>
      <c r="C3" s="44"/>
      <c r="D3" s="44"/>
      <c r="E3" s="32"/>
    </row>
    <row r="4" spans="1:5" x14ac:dyDescent="0.25">
      <c r="A4" s="52" t="s">
        <v>0</v>
      </c>
      <c r="B4" s="76" t="s">
        <v>1</v>
      </c>
      <c r="C4" s="84" t="s">
        <v>2</v>
      </c>
      <c r="D4" s="76" t="s">
        <v>46</v>
      </c>
      <c r="E4" s="57" t="s">
        <v>47</v>
      </c>
    </row>
    <row r="5" spans="1:5" ht="15.75" thickBot="1" x14ac:dyDescent="0.3">
      <c r="A5" s="71"/>
      <c r="B5" s="77"/>
      <c r="C5" s="44"/>
      <c r="D5" s="95" t="s">
        <v>54</v>
      </c>
      <c r="E5" s="58" t="s">
        <v>68</v>
      </c>
    </row>
    <row r="6" spans="1:5" x14ac:dyDescent="0.25">
      <c r="A6" s="131" t="s">
        <v>3</v>
      </c>
      <c r="B6" s="132">
        <v>501</v>
      </c>
      <c r="C6" s="133">
        <v>1</v>
      </c>
      <c r="D6" s="135">
        <v>190.9692</v>
      </c>
      <c r="E6" s="134">
        <v>171</v>
      </c>
    </row>
    <row r="7" spans="1:5" x14ac:dyDescent="0.25">
      <c r="A7" s="73" t="s">
        <v>4</v>
      </c>
      <c r="B7" s="79">
        <v>502</v>
      </c>
      <c r="C7" s="86">
        <v>2</v>
      </c>
      <c r="D7" s="97">
        <v>277.12146000000001</v>
      </c>
      <c r="E7" s="92">
        <v>350</v>
      </c>
    </row>
    <row r="8" spans="1:5" x14ac:dyDescent="0.25">
      <c r="A8" s="73" t="s">
        <v>5</v>
      </c>
      <c r="B8" s="79">
        <v>503</v>
      </c>
      <c r="C8" s="86">
        <v>3</v>
      </c>
      <c r="D8" s="97">
        <v>0</v>
      </c>
      <c r="E8" s="92">
        <v>0</v>
      </c>
    </row>
    <row r="9" spans="1:5" x14ac:dyDescent="0.25">
      <c r="A9" s="73" t="s">
        <v>6</v>
      </c>
      <c r="B9" s="79">
        <v>504</v>
      </c>
      <c r="C9" s="86">
        <v>4</v>
      </c>
      <c r="D9" s="97">
        <v>61.672080000000001</v>
      </c>
      <c r="E9" s="92">
        <v>150</v>
      </c>
    </row>
    <row r="10" spans="1:5" x14ac:dyDescent="0.25">
      <c r="A10" s="73" t="s">
        <v>7</v>
      </c>
      <c r="B10" s="79">
        <v>511</v>
      </c>
      <c r="C10" s="86">
        <v>5</v>
      </c>
      <c r="D10" s="97">
        <v>64.909210000000002</v>
      </c>
      <c r="E10" s="92">
        <v>50</v>
      </c>
    </row>
    <row r="11" spans="1:5" x14ac:dyDescent="0.25">
      <c r="A11" s="73" t="s">
        <v>8</v>
      </c>
      <c r="B11" s="79">
        <v>512</v>
      </c>
      <c r="C11" s="86">
        <v>6</v>
      </c>
      <c r="D11" s="97">
        <v>0</v>
      </c>
      <c r="E11" s="92">
        <v>10</v>
      </c>
    </row>
    <row r="12" spans="1:5" x14ac:dyDescent="0.25">
      <c r="A12" s="73" t="s">
        <v>9</v>
      </c>
      <c r="B12" s="79">
        <v>513</v>
      </c>
      <c r="C12" s="86">
        <v>7</v>
      </c>
      <c r="D12" s="97">
        <v>41.996499999999997</v>
      </c>
      <c r="E12" s="92">
        <v>50</v>
      </c>
    </row>
    <row r="13" spans="1:5" x14ac:dyDescent="0.25">
      <c r="A13" s="73" t="s">
        <v>10</v>
      </c>
      <c r="B13" s="79">
        <v>518</v>
      </c>
      <c r="C13" s="86">
        <v>8</v>
      </c>
      <c r="D13" s="97">
        <v>1681.46453</v>
      </c>
      <c r="E13" s="92">
        <v>2305</v>
      </c>
    </row>
    <row r="14" spans="1:5" x14ac:dyDescent="0.25">
      <c r="A14" s="73" t="s">
        <v>11</v>
      </c>
      <c r="B14" s="79">
        <v>521</v>
      </c>
      <c r="C14" s="86">
        <v>9</v>
      </c>
      <c r="D14" s="97">
        <v>1015.146</v>
      </c>
      <c r="E14" s="92">
        <v>1346</v>
      </c>
    </row>
    <row r="15" spans="1:5" x14ac:dyDescent="0.25">
      <c r="A15" s="73" t="s">
        <v>12</v>
      </c>
      <c r="B15" s="79">
        <v>524</v>
      </c>
      <c r="C15" s="86">
        <v>10</v>
      </c>
      <c r="D15" s="97">
        <v>263.077</v>
      </c>
      <c r="E15" s="92">
        <v>350</v>
      </c>
    </row>
    <row r="16" spans="1:5" x14ac:dyDescent="0.25">
      <c r="A16" s="73" t="s">
        <v>13</v>
      </c>
      <c r="B16" s="79">
        <v>525</v>
      </c>
      <c r="C16" s="86">
        <v>11</v>
      </c>
      <c r="D16" s="97">
        <v>3.27</v>
      </c>
      <c r="E16" s="92">
        <v>5</v>
      </c>
    </row>
    <row r="17" spans="1:5" x14ac:dyDescent="0.25">
      <c r="A17" s="73" t="s">
        <v>14</v>
      </c>
      <c r="B17" s="79">
        <v>527</v>
      </c>
      <c r="C17" s="86">
        <v>12</v>
      </c>
      <c r="D17" s="97">
        <v>15.763999999999999</v>
      </c>
      <c r="E17" s="92">
        <v>21</v>
      </c>
    </row>
    <row r="18" spans="1:5" x14ac:dyDescent="0.25">
      <c r="A18" s="73" t="s">
        <v>15</v>
      </c>
      <c r="B18" s="79">
        <v>528</v>
      </c>
      <c r="C18" s="86">
        <v>13</v>
      </c>
      <c r="D18" s="97">
        <v>0</v>
      </c>
      <c r="E18" s="92">
        <v>0</v>
      </c>
    </row>
    <row r="19" spans="1:5" x14ac:dyDescent="0.25">
      <c r="A19" s="73" t="s">
        <v>16</v>
      </c>
      <c r="B19" s="79"/>
      <c r="C19" s="86">
        <v>14</v>
      </c>
      <c r="D19" s="97">
        <v>50.484269999999995</v>
      </c>
      <c r="E19" s="92">
        <v>30</v>
      </c>
    </row>
    <row r="20" spans="1:5" x14ac:dyDescent="0.25">
      <c r="A20" s="73" t="s">
        <v>17</v>
      </c>
      <c r="B20" s="79">
        <v>548</v>
      </c>
      <c r="C20" s="86">
        <v>15</v>
      </c>
      <c r="D20" s="97">
        <v>0</v>
      </c>
      <c r="E20" s="92">
        <v>0</v>
      </c>
    </row>
    <row r="21" spans="1:5" x14ac:dyDescent="0.25">
      <c r="A21" s="73" t="s">
        <v>18</v>
      </c>
      <c r="B21" s="79">
        <v>551</v>
      </c>
      <c r="C21" s="86">
        <v>16</v>
      </c>
      <c r="D21" s="97">
        <v>7.2960000000000003</v>
      </c>
      <c r="E21" s="92">
        <v>0</v>
      </c>
    </row>
    <row r="22" spans="1:5" ht="15.75" thickBot="1" x14ac:dyDescent="0.3">
      <c r="A22" s="110" t="s">
        <v>19</v>
      </c>
      <c r="B22" s="111">
        <v>558</v>
      </c>
      <c r="C22" s="112">
        <v>17</v>
      </c>
      <c r="D22" s="113">
        <v>100.849</v>
      </c>
      <c r="E22" s="127">
        <v>50</v>
      </c>
    </row>
    <row r="23" spans="1:5" x14ac:dyDescent="0.25">
      <c r="A23" s="52" t="s">
        <v>48</v>
      </c>
      <c r="B23" s="125"/>
      <c r="C23" s="126"/>
      <c r="D23" s="128"/>
      <c r="E23" s="38"/>
    </row>
    <row r="24" spans="1:5" ht="15.75" thickBot="1" x14ac:dyDescent="0.3">
      <c r="A24" s="54" t="s">
        <v>49</v>
      </c>
      <c r="B24" s="83"/>
      <c r="C24" s="108">
        <v>18</v>
      </c>
      <c r="D24" s="109">
        <f>SUM(D6:D23)</f>
        <v>3774.0192500000003</v>
      </c>
      <c r="E24" s="30">
        <f>SUM(E6:E23)</f>
        <v>4888</v>
      </c>
    </row>
    <row r="25" spans="1:5" x14ac:dyDescent="0.25">
      <c r="A25" s="72" t="s">
        <v>21</v>
      </c>
      <c r="B25" s="78">
        <v>601</v>
      </c>
      <c r="C25" s="85">
        <v>19</v>
      </c>
      <c r="D25" s="96">
        <v>0</v>
      </c>
      <c r="E25" s="91">
        <v>0</v>
      </c>
    </row>
    <row r="26" spans="1:5" x14ac:dyDescent="0.25">
      <c r="A26" s="73" t="s">
        <v>22</v>
      </c>
      <c r="B26" s="79">
        <v>602</v>
      </c>
      <c r="C26" s="86">
        <v>20</v>
      </c>
      <c r="D26" s="97">
        <v>515.73400000000004</v>
      </c>
      <c r="E26" s="92">
        <v>1780</v>
      </c>
    </row>
    <row r="27" spans="1:5" x14ac:dyDescent="0.25">
      <c r="A27" s="73" t="s">
        <v>23</v>
      </c>
      <c r="B27" s="79">
        <v>603</v>
      </c>
      <c r="C27" s="86">
        <v>21</v>
      </c>
      <c r="D27" s="97">
        <v>74.061999999999998</v>
      </c>
      <c r="E27" s="92">
        <v>105</v>
      </c>
    </row>
    <row r="28" spans="1:5" x14ac:dyDescent="0.25">
      <c r="A28" s="73" t="s">
        <v>24</v>
      </c>
      <c r="B28" s="79">
        <v>604</v>
      </c>
      <c r="C28" s="86">
        <v>22</v>
      </c>
      <c r="D28" s="97">
        <v>0</v>
      </c>
      <c r="E28" s="93"/>
    </row>
    <row r="29" spans="1:5" x14ac:dyDescent="0.25">
      <c r="A29" s="73" t="s">
        <v>25</v>
      </c>
      <c r="B29" s="79">
        <v>609</v>
      </c>
      <c r="C29" s="86">
        <v>23</v>
      </c>
      <c r="D29" s="97">
        <v>0</v>
      </c>
      <c r="E29" s="92">
        <v>0</v>
      </c>
    </row>
    <row r="30" spans="1:5" x14ac:dyDescent="0.25">
      <c r="A30" s="73" t="s">
        <v>26</v>
      </c>
      <c r="B30" s="79">
        <v>644</v>
      </c>
      <c r="C30" s="86">
        <v>24</v>
      </c>
      <c r="D30" s="97">
        <v>0</v>
      </c>
      <c r="E30" s="92">
        <v>0</v>
      </c>
    </row>
    <row r="31" spans="1:5" x14ac:dyDescent="0.25">
      <c r="A31" s="73" t="s">
        <v>27</v>
      </c>
      <c r="B31" s="79">
        <v>663</v>
      </c>
      <c r="C31" s="86">
        <v>25</v>
      </c>
      <c r="D31" s="97">
        <v>0</v>
      </c>
      <c r="E31" s="92">
        <v>0</v>
      </c>
    </row>
    <row r="32" spans="1:5" x14ac:dyDescent="0.25">
      <c r="A32" s="73" t="s">
        <v>28</v>
      </c>
      <c r="B32" s="79">
        <v>648</v>
      </c>
      <c r="C32" s="86">
        <v>26</v>
      </c>
      <c r="D32" s="97">
        <v>0</v>
      </c>
      <c r="E32" s="92">
        <v>0</v>
      </c>
    </row>
    <row r="33" spans="1:5" x14ac:dyDescent="0.25">
      <c r="A33" s="73" t="s">
        <v>29</v>
      </c>
      <c r="B33" s="79">
        <v>649</v>
      </c>
      <c r="C33" s="86">
        <v>27</v>
      </c>
      <c r="D33" s="97">
        <v>1.4400200000000001</v>
      </c>
      <c r="E33" s="92">
        <v>21</v>
      </c>
    </row>
    <row r="34" spans="1:5" x14ac:dyDescent="0.25">
      <c r="A34" s="73" t="s">
        <v>30</v>
      </c>
      <c r="B34" s="81" t="s">
        <v>31</v>
      </c>
      <c r="C34" s="86">
        <v>28</v>
      </c>
      <c r="D34" s="97">
        <v>0</v>
      </c>
      <c r="E34" s="92">
        <v>0</v>
      </c>
    </row>
    <row r="35" spans="1:5" x14ac:dyDescent="0.25">
      <c r="A35" s="73" t="s">
        <v>32</v>
      </c>
      <c r="B35" s="79">
        <v>662</v>
      </c>
      <c r="C35" s="86">
        <v>29</v>
      </c>
      <c r="D35" s="97">
        <v>3.635E-2</v>
      </c>
      <c r="E35" s="92">
        <v>0</v>
      </c>
    </row>
    <row r="36" spans="1:5" ht="15.75" thickBot="1" x14ac:dyDescent="0.3">
      <c r="A36" s="110" t="s">
        <v>33</v>
      </c>
      <c r="B36" s="111">
        <v>672</v>
      </c>
      <c r="C36" s="112">
        <v>30</v>
      </c>
      <c r="D36" s="113">
        <v>3307</v>
      </c>
      <c r="E36" s="127">
        <v>2982</v>
      </c>
    </row>
    <row r="37" spans="1:5" x14ac:dyDescent="0.25">
      <c r="A37" s="52" t="s">
        <v>50</v>
      </c>
      <c r="B37" s="105"/>
      <c r="C37" s="106"/>
      <c r="D37" s="107"/>
      <c r="E37" s="39"/>
    </row>
    <row r="38" spans="1:5" ht="15.75" thickBot="1" x14ac:dyDescent="0.3">
      <c r="A38" s="54" t="s">
        <v>51</v>
      </c>
      <c r="B38" s="83"/>
      <c r="C38" s="108">
        <v>31</v>
      </c>
      <c r="D38" s="109">
        <f>SUM(D25:D37)</f>
        <v>3898.2723700000001</v>
      </c>
      <c r="E38" s="30">
        <f>SUM(E25:E37)</f>
        <v>4888</v>
      </c>
    </row>
    <row r="39" spans="1:5" x14ac:dyDescent="0.25">
      <c r="A39" s="52" t="s">
        <v>55</v>
      </c>
      <c r="B39" s="105"/>
      <c r="C39" s="106"/>
      <c r="D39" s="107"/>
      <c r="E39" s="39"/>
    </row>
    <row r="40" spans="1:5" ht="15.75" thickBot="1" x14ac:dyDescent="0.3">
      <c r="A40" s="54" t="s">
        <v>56</v>
      </c>
      <c r="B40" s="83"/>
      <c r="C40" s="108">
        <v>32</v>
      </c>
      <c r="D40" s="109">
        <f>D38-D24</f>
        <v>124.25311999999985</v>
      </c>
      <c r="E40" s="30">
        <f>E38-E24</f>
        <v>0</v>
      </c>
    </row>
    <row r="41" spans="1:5" x14ac:dyDescent="0.25">
      <c r="A41" s="72" t="s">
        <v>36</v>
      </c>
      <c r="B41" s="78">
        <v>591</v>
      </c>
      <c r="C41" s="85">
        <v>33</v>
      </c>
      <c r="D41" s="96">
        <v>0</v>
      </c>
      <c r="E41" s="91">
        <v>0</v>
      </c>
    </row>
    <row r="42" spans="1:5" x14ac:dyDescent="0.25">
      <c r="A42" s="75" t="s">
        <v>55</v>
      </c>
      <c r="B42" s="82"/>
      <c r="C42" s="89"/>
      <c r="D42" s="100"/>
      <c r="E42" s="37"/>
    </row>
    <row r="43" spans="1:5" ht="15.75" thickBot="1" x14ac:dyDescent="0.3">
      <c r="A43" s="43" t="s">
        <v>57</v>
      </c>
      <c r="B43" s="83"/>
      <c r="C43" s="90">
        <v>34</v>
      </c>
      <c r="D43" s="101">
        <f>D40</f>
        <v>124.25311999999985</v>
      </c>
      <c r="E43" s="94">
        <f>E40</f>
        <v>0</v>
      </c>
    </row>
  </sheetData>
  <pageMargins left="0.7" right="0.7" top="0.78740157499999996" bottom="0.78740157499999996" header="0.3" footer="0.3"/>
  <pageSetup paperSize="9" scale="8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3"/>
  <sheetViews>
    <sheetView view="pageBreakPreview" zoomScaleNormal="100" zoomScaleSheetLayoutView="100" workbookViewId="0">
      <selection activeCell="G17" sqref="G17"/>
    </sheetView>
  </sheetViews>
  <sheetFormatPr defaultRowHeight="15" x14ac:dyDescent="0.25"/>
  <cols>
    <col min="1" max="1" width="36.85546875" customWidth="1"/>
    <col min="4" max="4" width="13.42578125" customWidth="1"/>
    <col min="5" max="5" width="17.28515625" customWidth="1"/>
  </cols>
  <sheetData>
    <row r="1" spans="1:5" ht="15.75" thickBot="1" x14ac:dyDescent="0.3">
      <c r="C1" s="1"/>
    </row>
    <row r="2" spans="1:5" x14ac:dyDescent="0.25">
      <c r="A2" s="52" t="s">
        <v>52</v>
      </c>
      <c r="B2" s="53"/>
      <c r="C2" s="53"/>
      <c r="D2" s="41"/>
      <c r="E2" s="42"/>
    </row>
    <row r="3" spans="1:5" ht="15.75" thickBot="1" x14ac:dyDescent="0.3">
      <c r="A3" s="54" t="s">
        <v>53</v>
      </c>
      <c r="B3" s="55"/>
      <c r="C3" s="56"/>
      <c r="D3" s="44"/>
      <c r="E3" s="32"/>
    </row>
    <row r="4" spans="1:5" x14ac:dyDescent="0.25">
      <c r="A4" s="52" t="s">
        <v>0</v>
      </c>
      <c r="B4" s="76" t="s">
        <v>1</v>
      </c>
      <c r="C4" s="84" t="s">
        <v>2</v>
      </c>
      <c r="D4" s="76" t="s">
        <v>46</v>
      </c>
      <c r="E4" s="57" t="s">
        <v>47</v>
      </c>
    </row>
    <row r="5" spans="1:5" ht="15.75" thickBot="1" x14ac:dyDescent="0.3">
      <c r="A5" s="71"/>
      <c r="B5" s="77"/>
      <c r="C5" s="44"/>
      <c r="D5" s="95" t="s">
        <v>54</v>
      </c>
      <c r="E5" s="58" t="s">
        <v>68</v>
      </c>
    </row>
    <row r="6" spans="1:5" x14ac:dyDescent="0.25">
      <c r="A6" s="72" t="s">
        <v>3</v>
      </c>
      <c r="B6" s="78">
        <v>501</v>
      </c>
      <c r="C6" s="85">
        <v>1</v>
      </c>
      <c r="D6" s="96">
        <v>1802.86475</v>
      </c>
      <c r="E6" s="91">
        <v>2000</v>
      </c>
    </row>
    <row r="7" spans="1:5" x14ac:dyDescent="0.25">
      <c r="A7" s="73" t="s">
        <v>4</v>
      </c>
      <c r="B7" s="79">
        <v>502</v>
      </c>
      <c r="C7" s="86">
        <v>2</v>
      </c>
      <c r="D7" s="97">
        <v>126.55739</v>
      </c>
      <c r="E7" s="92">
        <v>305</v>
      </c>
    </row>
    <row r="8" spans="1:5" x14ac:dyDescent="0.25">
      <c r="A8" s="73" t="s">
        <v>5</v>
      </c>
      <c r="B8" s="79">
        <v>503</v>
      </c>
      <c r="C8" s="86">
        <v>3</v>
      </c>
      <c r="D8" s="97">
        <v>0</v>
      </c>
      <c r="E8" s="92">
        <v>0</v>
      </c>
    </row>
    <row r="9" spans="1:5" x14ac:dyDescent="0.25">
      <c r="A9" s="73" t="s">
        <v>6</v>
      </c>
      <c r="B9" s="79">
        <v>504</v>
      </c>
      <c r="C9" s="86">
        <v>4</v>
      </c>
      <c r="D9" s="97">
        <v>0</v>
      </c>
      <c r="E9" s="92">
        <v>0</v>
      </c>
    </row>
    <row r="10" spans="1:5" x14ac:dyDescent="0.25">
      <c r="A10" s="73" t="s">
        <v>7</v>
      </c>
      <c r="B10" s="79">
        <v>511</v>
      </c>
      <c r="C10" s="86">
        <v>5</v>
      </c>
      <c r="D10" s="97">
        <v>238.77898000000002</v>
      </c>
      <c r="E10" s="92">
        <v>129</v>
      </c>
    </row>
    <row r="11" spans="1:5" x14ac:dyDescent="0.25">
      <c r="A11" s="73" t="s">
        <v>8</v>
      </c>
      <c r="B11" s="79">
        <v>512</v>
      </c>
      <c r="C11" s="86">
        <v>6</v>
      </c>
      <c r="D11" s="97">
        <v>0</v>
      </c>
      <c r="E11" s="92">
        <v>10</v>
      </c>
    </row>
    <row r="12" spans="1:5" x14ac:dyDescent="0.25">
      <c r="A12" s="73" t="s">
        <v>9</v>
      </c>
      <c r="B12" s="79">
        <v>513</v>
      </c>
      <c r="C12" s="86">
        <v>7</v>
      </c>
      <c r="D12" s="97">
        <v>0</v>
      </c>
      <c r="E12" s="92">
        <v>0</v>
      </c>
    </row>
    <row r="13" spans="1:5" x14ac:dyDescent="0.25">
      <c r="A13" s="73" t="s">
        <v>10</v>
      </c>
      <c r="B13" s="79">
        <v>518</v>
      </c>
      <c r="C13" s="86">
        <v>8</v>
      </c>
      <c r="D13" s="97">
        <v>322.38659000000001</v>
      </c>
      <c r="E13" s="92">
        <v>298</v>
      </c>
    </row>
    <row r="14" spans="1:5" x14ac:dyDescent="0.25">
      <c r="A14" s="73" t="s">
        <v>11</v>
      </c>
      <c r="B14" s="79">
        <v>521</v>
      </c>
      <c r="C14" s="86">
        <v>9</v>
      </c>
      <c r="D14" s="97">
        <v>2172.8270000000002</v>
      </c>
      <c r="E14" s="92">
        <v>2170</v>
      </c>
    </row>
    <row r="15" spans="1:5" x14ac:dyDescent="0.25">
      <c r="A15" s="73" t="s">
        <v>12</v>
      </c>
      <c r="B15" s="79">
        <v>524</v>
      </c>
      <c r="C15" s="86">
        <v>10</v>
      </c>
      <c r="D15" s="97">
        <v>708.005</v>
      </c>
      <c r="E15" s="92">
        <v>676</v>
      </c>
    </row>
    <row r="16" spans="1:5" x14ac:dyDescent="0.25">
      <c r="A16" s="73" t="s">
        <v>13</v>
      </c>
      <c r="B16" s="79">
        <v>525</v>
      </c>
      <c r="C16" s="86">
        <v>11</v>
      </c>
      <c r="D16" s="97">
        <v>8.798</v>
      </c>
      <c r="E16" s="92">
        <v>30</v>
      </c>
    </row>
    <row r="17" spans="1:5" x14ac:dyDescent="0.25">
      <c r="A17" s="73" t="s">
        <v>14</v>
      </c>
      <c r="B17" s="79">
        <v>527</v>
      </c>
      <c r="C17" s="86">
        <v>12</v>
      </c>
      <c r="D17" s="97">
        <v>48.495599999999996</v>
      </c>
      <c r="E17" s="92">
        <v>40</v>
      </c>
    </row>
    <row r="18" spans="1:5" x14ac:dyDescent="0.25">
      <c r="A18" s="73" t="s">
        <v>15</v>
      </c>
      <c r="B18" s="79">
        <v>528</v>
      </c>
      <c r="C18" s="86">
        <v>13</v>
      </c>
      <c r="D18" s="97">
        <v>0</v>
      </c>
      <c r="E18" s="92">
        <v>0</v>
      </c>
    </row>
    <row r="19" spans="1:5" x14ac:dyDescent="0.25">
      <c r="A19" s="73" t="s">
        <v>16</v>
      </c>
      <c r="B19" s="79"/>
      <c r="C19" s="86">
        <v>14</v>
      </c>
      <c r="D19" s="97">
        <v>9.5035799999999995</v>
      </c>
      <c r="E19" s="92">
        <v>10</v>
      </c>
    </row>
    <row r="20" spans="1:5" x14ac:dyDescent="0.25">
      <c r="A20" s="73" t="s">
        <v>17</v>
      </c>
      <c r="B20" s="79">
        <v>548</v>
      </c>
      <c r="C20" s="86">
        <v>15</v>
      </c>
      <c r="D20" s="97">
        <v>0</v>
      </c>
      <c r="E20" s="92">
        <v>0</v>
      </c>
    </row>
    <row r="21" spans="1:5" x14ac:dyDescent="0.25">
      <c r="A21" s="73" t="s">
        <v>18</v>
      </c>
      <c r="B21" s="79">
        <v>551</v>
      </c>
      <c r="C21" s="86">
        <v>16</v>
      </c>
      <c r="D21" s="97">
        <v>60.302</v>
      </c>
      <c r="E21" s="92">
        <v>63</v>
      </c>
    </row>
    <row r="22" spans="1:5" ht="15.75" thickBot="1" x14ac:dyDescent="0.3">
      <c r="A22" s="110" t="s">
        <v>19</v>
      </c>
      <c r="B22" s="111">
        <v>558</v>
      </c>
      <c r="C22" s="112">
        <v>17</v>
      </c>
      <c r="D22" s="113">
        <v>45.655010000000004</v>
      </c>
      <c r="E22" s="127">
        <v>50</v>
      </c>
    </row>
    <row r="23" spans="1:5" x14ac:dyDescent="0.25">
      <c r="A23" s="52" t="s">
        <v>48</v>
      </c>
      <c r="B23" s="125"/>
      <c r="C23" s="126"/>
      <c r="D23" s="128"/>
      <c r="E23" s="38"/>
    </row>
    <row r="24" spans="1:5" ht="15.75" thickBot="1" x14ac:dyDescent="0.3">
      <c r="A24" s="54" t="s">
        <v>49</v>
      </c>
      <c r="B24" s="83"/>
      <c r="C24" s="108">
        <v>18</v>
      </c>
      <c r="D24" s="109">
        <f>SUM(D6:D23)</f>
        <v>5544.1738999999998</v>
      </c>
      <c r="E24" s="30">
        <f>SUM(E6:E23)</f>
        <v>5781</v>
      </c>
    </row>
    <row r="25" spans="1:5" x14ac:dyDescent="0.25">
      <c r="A25" s="72" t="s">
        <v>21</v>
      </c>
      <c r="B25" s="78">
        <v>601</v>
      </c>
      <c r="C25" s="85">
        <v>19</v>
      </c>
      <c r="D25" s="96">
        <v>0</v>
      </c>
      <c r="E25" s="91">
        <v>0</v>
      </c>
    </row>
    <row r="26" spans="1:5" x14ac:dyDescent="0.25">
      <c r="A26" s="73" t="s">
        <v>22</v>
      </c>
      <c r="B26" s="79">
        <v>602</v>
      </c>
      <c r="C26" s="86">
        <v>20</v>
      </c>
      <c r="D26" s="97">
        <v>2292.7351899999999</v>
      </c>
      <c r="E26" s="92">
        <v>2451</v>
      </c>
    </row>
    <row r="27" spans="1:5" x14ac:dyDescent="0.25">
      <c r="A27" s="73" t="s">
        <v>23</v>
      </c>
      <c r="B27" s="79">
        <v>603</v>
      </c>
      <c r="C27" s="86">
        <v>21</v>
      </c>
      <c r="D27" s="97">
        <v>0</v>
      </c>
      <c r="E27" s="92">
        <v>0</v>
      </c>
    </row>
    <row r="28" spans="1:5" x14ac:dyDescent="0.25">
      <c r="A28" s="73" t="s">
        <v>24</v>
      </c>
      <c r="B28" s="79">
        <v>604</v>
      </c>
      <c r="C28" s="86">
        <v>22</v>
      </c>
      <c r="D28" s="97">
        <v>0</v>
      </c>
      <c r="E28" s="92">
        <v>0</v>
      </c>
    </row>
    <row r="29" spans="1:5" x14ac:dyDescent="0.25">
      <c r="A29" s="73" t="s">
        <v>25</v>
      </c>
      <c r="B29" s="79">
        <v>609</v>
      </c>
      <c r="C29" s="86">
        <v>23</v>
      </c>
      <c r="D29" s="97">
        <v>0</v>
      </c>
      <c r="E29" s="92">
        <v>0</v>
      </c>
    </row>
    <row r="30" spans="1:5" x14ac:dyDescent="0.25">
      <c r="A30" s="73" t="s">
        <v>26</v>
      </c>
      <c r="B30" s="79">
        <v>644</v>
      </c>
      <c r="C30" s="86">
        <v>24</v>
      </c>
      <c r="D30" s="97">
        <v>0</v>
      </c>
      <c r="E30" s="92">
        <v>0</v>
      </c>
    </row>
    <row r="31" spans="1:5" x14ac:dyDescent="0.25">
      <c r="A31" s="73" t="s">
        <v>27</v>
      </c>
      <c r="B31" s="79">
        <v>663</v>
      </c>
      <c r="C31" s="86">
        <v>25</v>
      </c>
      <c r="D31" s="97">
        <v>0</v>
      </c>
      <c r="E31" s="92">
        <v>0</v>
      </c>
    </row>
    <row r="32" spans="1:5" x14ac:dyDescent="0.25">
      <c r="A32" s="73" t="s">
        <v>28</v>
      </c>
      <c r="B32" s="79">
        <v>648</v>
      </c>
      <c r="C32" s="86">
        <v>26</v>
      </c>
      <c r="D32" s="97">
        <v>0</v>
      </c>
      <c r="E32" s="92">
        <v>0</v>
      </c>
    </row>
    <row r="33" spans="1:5" x14ac:dyDescent="0.25">
      <c r="A33" s="73" t="s">
        <v>29</v>
      </c>
      <c r="B33" s="79">
        <v>649</v>
      </c>
      <c r="C33" s="86">
        <v>27</v>
      </c>
      <c r="D33" s="97">
        <v>6.5962000000000005</v>
      </c>
      <c r="E33" s="92">
        <v>25</v>
      </c>
    </row>
    <row r="34" spans="1:5" x14ac:dyDescent="0.25">
      <c r="A34" s="73" t="s">
        <v>30</v>
      </c>
      <c r="B34" s="81" t="s">
        <v>31</v>
      </c>
      <c r="C34" s="86">
        <v>28</v>
      </c>
      <c r="D34" s="97">
        <v>0</v>
      </c>
      <c r="E34" s="92">
        <v>0</v>
      </c>
    </row>
    <row r="35" spans="1:5" x14ac:dyDescent="0.25">
      <c r="A35" s="73" t="s">
        <v>32</v>
      </c>
      <c r="B35" s="79">
        <v>662</v>
      </c>
      <c r="C35" s="86">
        <v>29</v>
      </c>
      <c r="D35" s="97">
        <v>0.35116000000000003</v>
      </c>
      <c r="E35" s="92">
        <v>1</v>
      </c>
    </row>
    <row r="36" spans="1:5" ht="15.75" thickBot="1" x14ac:dyDescent="0.3">
      <c r="A36" s="110" t="s">
        <v>33</v>
      </c>
      <c r="B36" s="111">
        <v>672</v>
      </c>
      <c r="C36" s="112">
        <v>30</v>
      </c>
      <c r="D36" s="113">
        <v>3360.3209999999999</v>
      </c>
      <c r="E36" s="127">
        <v>3304</v>
      </c>
    </row>
    <row r="37" spans="1:5" x14ac:dyDescent="0.25">
      <c r="A37" s="52" t="s">
        <v>50</v>
      </c>
      <c r="B37" s="105"/>
      <c r="C37" s="106"/>
      <c r="D37" s="107"/>
      <c r="E37" s="39"/>
    </row>
    <row r="38" spans="1:5" ht="15.75" thickBot="1" x14ac:dyDescent="0.3">
      <c r="A38" s="54" t="s">
        <v>51</v>
      </c>
      <c r="B38" s="83"/>
      <c r="C38" s="108">
        <v>31</v>
      </c>
      <c r="D38" s="109">
        <f>SUM(D25:D37)</f>
        <v>5660.0035499999994</v>
      </c>
      <c r="E38" s="30">
        <f>SUM(E25:E37)</f>
        <v>5781</v>
      </c>
    </row>
    <row r="39" spans="1:5" x14ac:dyDescent="0.25">
      <c r="A39" s="52" t="s">
        <v>55</v>
      </c>
      <c r="B39" s="105"/>
      <c r="C39" s="106"/>
      <c r="D39" s="107"/>
      <c r="E39" s="39"/>
    </row>
    <row r="40" spans="1:5" ht="15.75" thickBot="1" x14ac:dyDescent="0.3">
      <c r="A40" s="54" t="s">
        <v>56</v>
      </c>
      <c r="B40" s="83"/>
      <c r="C40" s="108">
        <v>32</v>
      </c>
      <c r="D40" s="109">
        <f>D38-D24</f>
        <v>115.82964999999967</v>
      </c>
      <c r="E40" s="30">
        <f>E38-E24</f>
        <v>0</v>
      </c>
    </row>
    <row r="41" spans="1:5" x14ac:dyDescent="0.25">
      <c r="A41" s="72" t="s">
        <v>36</v>
      </c>
      <c r="B41" s="78">
        <v>591</v>
      </c>
      <c r="C41" s="85">
        <v>33</v>
      </c>
      <c r="D41" s="96">
        <v>0</v>
      </c>
      <c r="E41" s="91">
        <v>0</v>
      </c>
    </row>
    <row r="42" spans="1:5" x14ac:dyDescent="0.25">
      <c r="A42" s="75" t="s">
        <v>55</v>
      </c>
      <c r="B42" s="82"/>
      <c r="C42" s="89"/>
      <c r="D42" s="100"/>
      <c r="E42" s="37"/>
    </row>
    <row r="43" spans="1:5" ht="15.75" thickBot="1" x14ac:dyDescent="0.3">
      <c r="A43" s="43" t="s">
        <v>57</v>
      </c>
      <c r="B43" s="83"/>
      <c r="C43" s="90">
        <v>34</v>
      </c>
      <c r="D43" s="101">
        <f>D40</f>
        <v>115.82964999999967</v>
      </c>
      <c r="E43" s="94">
        <f>E40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43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34.140625" customWidth="1"/>
    <col min="4" max="4" width="14.42578125" customWidth="1"/>
    <col min="5" max="5" width="17.5703125" customWidth="1"/>
  </cols>
  <sheetData>
    <row r="1" spans="1:5" ht="15.75" thickBot="1" x14ac:dyDescent="0.3">
      <c r="A1" s="21"/>
      <c r="B1" s="21"/>
      <c r="C1" s="22"/>
      <c r="D1" s="21"/>
      <c r="E1" s="21"/>
    </row>
    <row r="2" spans="1:5" x14ac:dyDescent="0.25">
      <c r="A2" s="52" t="s">
        <v>52</v>
      </c>
      <c r="B2" s="53"/>
      <c r="C2" s="53"/>
      <c r="D2" s="41"/>
      <c r="E2" s="42"/>
    </row>
    <row r="3" spans="1:5" ht="15.75" thickBot="1" x14ac:dyDescent="0.3">
      <c r="A3" s="54" t="s">
        <v>58</v>
      </c>
      <c r="B3" s="55"/>
      <c r="C3" s="56"/>
      <c r="D3" s="44"/>
      <c r="E3" s="32"/>
    </row>
    <row r="4" spans="1:5" x14ac:dyDescent="0.25">
      <c r="A4" s="59" t="s">
        <v>0</v>
      </c>
      <c r="B4" s="137" t="s">
        <v>1</v>
      </c>
      <c r="C4" s="138" t="s">
        <v>2</v>
      </c>
      <c r="D4" s="137" t="s">
        <v>46</v>
      </c>
      <c r="E4" s="136" t="s">
        <v>47</v>
      </c>
    </row>
    <row r="5" spans="1:5" ht="15.75" thickBot="1" x14ac:dyDescent="0.3">
      <c r="A5" s="71"/>
      <c r="B5" s="77"/>
      <c r="C5" s="44"/>
      <c r="D5" s="95" t="s">
        <v>54</v>
      </c>
      <c r="E5" s="58" t="s">
        <v>68</v>
      </c>
    </row>
    <row r="6" spans="1:5" x14ac:dyDescent="0.25">
      <c r="A6" s="72" t="s">
        <v>3</v>
      </c>
      <c r="B6" s="78">
        <v>501</v>
      </c>
      <c r="C6" s="85">
        <v>1</v>
      </c>
      <c r="D6" s="96">
        <v>1365.0661299999999</v>
      </c>
      <c r="E6" s="91">
        <v>2035</v>
      </c>
    </row>
    <row r="7" spans="1:5" x14ac:dyDescent="0.25">
      <c r="A7" s="73" t="s">
        <v>4</v>
      </c>
      <c r="B7" s="79">
        <v>502</v>
      </c>
      <c r="C7" s="86">
        <v>2</v>
      </c>
      <c r="D7" s="97">
        <v>316.87950000000001</v>
      </c>
      <c r="E7" s="92">
        <v>767</v>
      </c>
    </row>
    <row r="8" spans="1:5" x14ac:dyDescent="0.25">
      <c r="A8" s="73" t="s">
        <v>5</v>
      </c>
      <c r="B8" s="79">
        <v>503</v>
      </c>
      <c r="C8" s="86">
        <v>3</v>
      </c>
      <c r="D8" s="97">
        <v>0</v>
      </c>
      <c r="E8" s="92">
        <v>0</v>
      </c>
    </row>
    <row r="9" spans="1:5" x14ac:dyDescent="0.25">
      <c r="A9" s="73" t="s">
        <v>6</v>
      </c>
      <c r="B9" s="79">
        <v>504</v>
      </c>
      <c r="C9" s="86">
        <v>4</v>
      </c>
      <c r="D9" s="97">
        <v>0</v>
      </c>
      <c r="E9" s="92">
        <v>0</v>
      </c>
    </row>
    <row r="10" spans="1:5" x14ac:dyDescent="0.25">
      <c r="A10" s="73" t="s">
        <v>7</v>
      </c>
      <c r="B10" s="79">
        <v>511</v>
      </c>
      <c r="C10" s="86">
        <v>5</v>
      </c>
      <c r="D10" s="97">
        <v>187.27955</v>
      </c>
      <c r="E10" s="92">
        <v>20</v>
      </c>
    </row>
    <row r="11" spans="1:5" x14ac:dyDescent="0.25">
      <c r="A11" s="73" t="s">
        <v>8</v>
      </c>
      <c r="B11" s="79">
        <v>512</v>
      </c>
      <c r="C11" s="86">
        <v>6</v>
      </c>
      <c r="D11" s="97">
        <v>0</v>
      </c>
      <c r="E11" s="92">
        <v>10</v>
      </c>
    </row>
    <row r="12" spans="1:5" x14ac:dyDescent="0.25">
      <c r="A12" s="73" t="s">
        <v>9</v>
      </c>
      <c r="B12" s="79">
        <v>513</v>
      </c>
      <c r="C12" s="86">
        <v>7</v>
      </c>
      <c r="D12" s="97">
        <v>0</v>
      </c>
      <c r="E12" s="92">
        <v>0</v>
      </c>
    </row>
    <row r="13" spans="1:5" x14ac:dyDescent="0.25">
      <c r="A13" s="73" t="s">
        <v>10</v>
      </c>
      <c r="B13" s="79">
        <v>518</v>
      </c>
      <c r="C13" s="86">
        <v>8</v>
      </c>
      <c r="D13" s="97">
        <v>272.90257000000003</v>
      </c>
      <c r="E13" s="92">
        <v>298</v>
      </c>
    </row>
    <row r="14" spans="1:5" x14ac:dyDescent="0.25">
      <c r="A14" s="73" t="s">
        <v>11</v>
      </c>
      <c r="B14" s="79">
        <v>521</v>
      </c>
      <c r="C14" s="86">
        <v>9</v>
      </c>
      <c r="D14" s="97">
        <v>1760.261</v>
      </c>
      <c r="E14" s="92">
        <v>1655</v>
      </c>
    </row>
    <row r="15" spans="1:5" x14ac:dyDescent="0.25">
      <c r="A15" s="73" t="s">
        <v>12</v>
      </c>
      <c r="B15" s="79">
        <v>524</v>
      </c>
      <c r="C15" s="86">
        <v>10</v>
      </c>
      <c r="D15" s="97">
        <v>578.04600000000005</v>
      </c>
      <c r="E15" s="92">
        <v>559</v>
      </c>
    </row>
    <row r="16" spans="1:5" x14ac:dyDescent="0.25">
      <c r="A16" s="73" t="s">
        <v>13</v>
      </c>
      <c r="B16" s="79">
        <v>525</v>
      </c>
      <c r="C16" s="86">
        <v>11</v>
      </c>
      <c r="D16" s="97">
        <v>7.1840000000000002</v>
      </c>
      <c r="E16" s="92">
        <v>30</v>
      </c>
    </row>
    <row r="17" spans="1:5" x14ac:dyDescent="0.25">
      <c r="A17" s="73" t="s">
        <v>14</v>
      </c>
      <c r="B17" s="79">
        <v>527</v>
      </c>
      <c r="C17" s="86">
        <v>12</v>
      </c>
      <c r="D17" s="97">
        <v>34.499000000000002</v>
      </c>
      <c r="E17" s="92">
        <v>29</v>
      </c>
    </row>
    <row r="18" spans="1:5" x14ac:dyDescent="0.25">
      <c r="A18" s="73" t="s">
        <v>15</v>
      </c>
      <c r="B18" s="79">
        <v>528</v>
      </c>
      <c r="C18" s="86">
        <v>13</v>
      </c>
      <c r="D18" s="97">
        <v>0</v>
      </c>
      <c r="E18" s="92">
        <v>0</v>
      </c>
    </row>
    <row r="19" spans="1:5" x14ac:dyDescent="0.25">
      <c r="A19" s="73" t="s">
        <v>16</v>
      </c>
      <c r="B19" s="79"/>
      <c r="C19" s="86">
        <v>14</v>
      </c>
      <c r="D19" s="97">
        <v>9.5839999999999996</v>
      </c>
      <c r="E19" s="92">
        <v>10</v>
      </c>
    </row>
    <row r="20" spans="1:5" x14ac:dyDescent="0.25">
      <c r="A20" s="73" t="s">
        <v>17</v>
      </c>
      <c r="B20" s="79">
        <v>548</v>
      </c>
      <c r="C20" s="86">
        <v>15</v>
      </c>
      <c r="D20" s="97">
        <v>0</v>
      </c>
      <c r="E20" s="92">
        <v>0</v>
      </c>
    </row>
    <row r="21" spans="1:5" x14ac:dyDescent="0.25">
      <c r="A21" s="73" t="s">
        <v>18</v>
      </c>
      <c r="B21" s="79">
        <v>551</v>
      </c>
      <c r="C21" s="86">
        <v>16</v>
      </c>
      <c r="D21" s="97">
        <v>103.491</v>
      </c>
      <c r="E21" s="92">
        <v>103</v>
      </c>
    </row>
    <row r="22" spans="1:5" ht="15.75" thickBot="1" x14ac:dyDescent="0.3">
      <c r="A22" s="110" t="s">
        <v>19</v>
      </c>
      <c r="B22" s="111">
        <v>558</v>
      </c>
      <c r="C22" s="112">
        <v>17</v>
      </c>
      <c r="D22" s="113">
        <v>0</v>
      </c>
      <c r="E22" s="127">
        <v>50</v>
      </c>
    </row>
    <row r="23" spans="1:5" x14ac:dyDescent="0.25">
      <c r="A23" s="52" t="s">
        <v>48</v>
      </c>
      <c r="B23" s="125"/>
      <c r="C23" s="126"/>
      <c r="D23" s="128"/>
      <c r="E23" s="38"/>
    </row>
    <row r="24" spans="1:5" ht="15.75" thickBot="1" x14ac:dyDescent="0.3">
      <c r="A24" s="54" t="s">
        <v>49</v>
      </c>
      <c r="B24" s="83"/>
      <c r="C24" s="108">
        <v>18</v>
      </c>
      <c r="D24" s="109">
        <v>4635.1927500000002</v>
      </c>
      <c r="E24" s="30">
        <v>5566</v>
      </c>
    </row>
    <row r="25" spans="1:5" x14ac:dyDescent="0.25">
      <c r="A25" s="72" t="s">
        <v>21</v>
      </c>
      <c r="B25" s="78">
        <v>601</v>
      </c>
      <c r="C25" s="85">
        <v>19</v>
      </c>
      <c r="D25" s="96">
        <v>0</v>
      </c>
      <c r="E25" s="91">
        <v>0</v>
      </c>
    </row>
    <row r="26" spans="1:5" x14ac:dyDescent="0.25">
      <c r="A26" s="73" t="s">
        <v>22</v>
      </c>
      <c r="B26" s="79">
        <v>602</v>
      </c>
      <c r="C26" s="86">
        <v>20</v>
      </c>
      <c r="D26" s="97">
        <v>1703.7660000000001</v>
      </c>
      <c r="E26" s="92">
        <v>2544</v>
      </c>
    </row>
    <row r="27" spans="1:5" x14ac:dyDescent="0.25">
      <c r="A27" s="73" t="s">
        <v>23</v>
      </c>
      <c r="B27" s="79">
        <v>603</v>
      </c>
      <c r="C27" s="86">
        <v>21</v>
      </c>
      <c r="D27" s="97">
        <v>0</v>
      </c>
      <c r="E27" s="92">
        <v>0</v>
      </c>
    </row>
    <row r="28" spans="1:5" x14ac:dyDescent="0.25">
      <c r="A28" s="73" t="s">
        <v>24</v>
      </c>
      <c r="B28" s="79">
        <v>604</v>
      </c>
      <c r="C28" s="86">
        <v>22</v>
      </c>
      <c r="D28" s="97">
        <v>0</v>
      </c>
      <c r="E28" s="93"/>
    </row>
    <row r="29" spans="1:5" x14ac:dyDescent="0.25">
      <c r="A29" s="73" t="s">
        <v>25</v>
      </c>
      <c r="B29" s="79">
        <v>609</v>
      </c>
      <c r="C29" s="86">
        <v>23</v>
      </c>
      <c r="D29" s="97">
        <v>0</v>
      </c>
      <c r="E29" s="92">
        <v>0</v>
      </c>
    </row>
    <row r="30" spans="1:5" x14ac:dyDescent="0.25">
      <c r="A30" s="73" t="s">
        <v>26</v>
      </c>
      <c r="B30" s="79">
        <v>644</v>
      </c>
      <c r="C30" s="86">
        <v>24</v>
      </c>
      <c r="D30" s="97">
        <v>0</v>
      </c>
      <c r="E30" s="92">
        <v>0</v>
      </c>
    </row>
    <row r="31" spans="1:5" x14ac:dyDescent="0.25">
      <c r="A31" s="73" t="s">
        <v>27</v>
      </c>
      <c r="B31" s="79">
        <v>663</v>
      </c>
      <c r="C31" s="86">
        <v>25</v>
      </c>
      <c r="D31" s="97">
        <v>0</v>
      </c>
      <c r="E31" s="92">
        <v>0</v>
      </c>
    </row>
    <row r="32" spans="1:5" x14ac:dyDescent="0.25">
      <c r="A32" s="73" t="s">
        <v>28</v>
      </c>
      <c r="B32" s="79">
        <v>648</v>
      </c>
      <c r="C32" s="86">
        <v>26</v>
      </c>
      <c r="D32" s="97">
        <v>0</v>
      </c>
      <c r="E32" s="92">
        <v>0</v>
      </c>
    </row>
    <row r="33" spans="1:5" x14ac:dyDescent="0.25">
      <c r="A33" s="73" t="s">
        <v>29</v>
      </c>
      <c r="B33" s="79">
        <v>649</v>
      </c>
      <c r="C33" s="86">
        <v>27</v>
      </c>
      <c r="D33" s="97">
        <v>12.885999999999999</v>
      </c>
      <c r="E33" s="92">
        <v>25</v>
      </c>
    </row>
    <row r="34" spans="1:5" x14ac:dyDescent="0.25">
      <c r="A34" s="73" t="s">
        <v>30</v>
      </c>
      <c r="B34" s="81" t="s">
        <v>31</v>
      </c>
      <c r="C34" s="86">
        <v>28</v>
      </c>
      <c r="D34" s="97">
        <v>0</v>
      </c>
      <c r="E34" s="92">
        <v>0</v>
      </c>
    </row>
    <row r="35" spans="1:5" x14ac:dyDescent="0.25">
      <c r="A35" s="73" t="s">
        <v>32</v>
      </c>
      <c r="B35" s="79">
        <v>662</v>
      </c>
      <c r="C35" s="86">
        <v>29</v>
      </c>
      <c r="D35" s="97">
        <v>0.15083000000000002</v>
      </c>
      <c r="E35" s="92">
        <v>1</v>
      </c>
    </row>
    <row r="36" spans="1:5" ht="15.75" thickBot="1" x14ac:dyDescent="0.3">
      <c r="A36" s="110" t="s">
        <v>33</v>
      </c>
      <c r="B36" s="111">
        <v>672</v>
      </c>
      <c r="C36" s="112">
        <v>30</v>
      </c>
      <c r="D36" s="113">
        <v>3094.67</v>
      </c>
      <c r="E36" s="127">
        <v>2996</v>
      </c>
    </row>
    <row r="37" spans="1:5" x14ac:dyDescent="0.25">
      <c r="A37" s="52" t="s">
        <v>50</v>
      </c>
      <c r="B37" s="105"/>
      <c r="C37" s="106"/>
      <c r="D37" s="107"/>
      <c r="E37" s="39"/>
    </row>
    <row r="38" spans="1:5" ht="15.75" thickBot="1" x14ac:dyDescent="0.3">
      <c r="A38" s="54" t="s">
        <v>51</v>
      </c>
      <c r="B38" s="83"/>
      <c r="C38" s="108">
        <v>31</v>
      </c>
      <c r="D38" s="109">
        <v>4811.4728300000006</v>
      </c>
      <c r="E38" s="30">
        <v>5566</v>
      </c>
    </row>
    <row r="39" spans="1:5" x14ac:dyDescent="0.25">
      <c r="A39" s="59" t="s">
        <v>55</v>
      </c>
      <c r="B39" s="82"/>
      <c r="C39" s="89"/>
      <c r="D39" s="100"/>
      <c r="E39" s="37"/>
    </row>
    <row r="40" spans="1:5" ht="15.75" thickBot="1" x14ac:dyDescent="0.3">
      <c r="A40" s="54" t="s">
        <v>56</v>
      </c>
      <c r="B40" s="83"/>
      <c r="C40" s="108">
        <v>32</v>
      </c>
      <c r="D40" s="109">
        <v>176.28008000000045</v>
      </c>
      <c r="E40" s="30">
        <v>0</v>
      </c>
    </row>
    <row r="41" spans="1:5" x14ac:dyDescent="0.25">
      <c r="A41" s="72" t="s">
        <v>36</v>
      </c>
      <c r="B41" s="78">
        <v>591</v>
      </c>
      <c r="C41" s="85">
        <v>33</v>
      </c>
      <c r="D41" s="96">
        <v>0</v>
      </c>
      <c r="E41" s="91">
        <v>0</v>
      </c>
    </row>
    <row r="42" spans="1:5" x14ac:dyDescent="0.25">
      <c r="A42" s="75" t="s">
        <v>55</v>
      </c>
      <c r="B42" s="82"/>
      <c r="C42" s="89"/>
      <c r="D42" s="100"/>
      <c r="E42" s="37"/>
    </row>
    <row r="43" spans="1:5" ht="15.75" thickBot="1" x14ac:dyDescent="0.3">
      <c r="A43" s="43" t="s">
        <v>57</v>
      </c>
      <c r="B43" s="83"/>
      <c r="C43" s="90">
        <v>34</v>
      </c>
      <c r="D43" s="101">
        <v>176.28008000000045</v>
      </c>
      <c r="E43" s="94"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7"/>
  <sheetViews>
    <sheetView view="pageBreakPreview" zoomScaleNormal="100" zoomScaleSheetLayoutView="100" workbookViewId="0">
      <selection activeCell="H8" sqref="H7:H8"/>
    </sheetView>
  </sheetViews>
  <sheetFormatPr defaultRowHeight="15" x14ac:dyDescent="0.25"/>
  <cols>
    <col min="1" max="1" width="35.140625" customWidth="1"/>
    <col min="4" max="4" width="16.7109375" customWidth="1"/>
    <col min="5" max="5" width="17.7109375" customWidth="1"/>
  </cols>
  <sheetData>
    <row r="1" spans="1:5" ht="15.75" thickBot="1" x14ac:dyDescent="0.3">
      <c r="C1" s="1"/>
    </row>
    <row r="2" spans="1:5" ht="15.75" thickBot="1" x14ac:dyDescent="0.3">
      <c r="A2" s="158" t="s">
        <v>40</v>
      </c>
      <c r="B2" s="158"/>
      <c r="C2" s="158"/>
      <c r="D2" s="158"/>
      <c r="E2" s="158"/>
    </row>
    <row r="3" spans="1:5" ht="45.75" thickBot="1" x14ac:dyDescent="0.3">
      <c r="A3" s="2" t="s">
        <v>0</v>
      </c>
      <c r="B3" s="3" t="s">
        <v>1</v>
      </c>
      <c r="C3" s="4" t="s">
        <v>2</v>
      </c>
      <c r="D3" s="27" t="s">
        <v>59</v>
      </c>
      <c r="E3" s="28" t="s">
        <v>69</v>
      </c>
    </row>
    <row r="4" spans="1:5" x14ac:dyDescent="0.25">
      <c r="A4" s="139" t="s">
        <v>3</v>
      </c>
      <c r="B4" s="140">
        <v>501</v>
      </c>
      <c r="C4" s="141">
        <v>1</v>
      </c>
      <c r="D4" s="142">
        <v>2972665</v>
      </c>
      <c r="E4" s="142">
        <v>3150000</v>
      </c>
    </row>
    <row r="5" spans="1:5" x14ac:dyDescent="0.25">
      <c r="A5" s="8" t="s">
        <v>4</v>
      </c>
      <c r="B5" s="9">
        <v>502</v>
      </c>
      <c r="C5" s="10">
        <v>2</v>
      </c>
      <c r="D5" s="46">
        <v>228653</v>
      </c>
      <c r="E5" s="46">
        <v>230000</v>
      </c>
    </row>
    <row r="6" spans="1:5" ht="29.25" x14ac:dyDescent="0.25">
      <c r="A6" s="11" t="s">
        <v>5</v>
      </c>
      <c r="B6" s="9">
        <v>503</v>
      </c>
      <c r="C6" s="10">
        <v>3</v>
      </c>
      <c r="D6" s="46"/>
      <c r="E6" s="46"/>
    </row>
    <row r="7" spans="1:5" x14ac:dyDescent="0.25">
      <c r="A7" s="8" t="s">
        <v>6</v>
      </c>
      <c r="B7" s="9">
        <v>504</v>
      </c>
      <c r="C7" s="10">
        <v>4</v>
      </c>
      <c r="D7" s="46" t="s">
        <v>45</v>
      </c>
      <c r="E7" s="46"/>
    </row>
    <row r="8" spans="1:5" x14ac:dyDescent="0.25">
      <c r="A8" s="8" t="s">
        <v>7</v>
      </c>
      <c r="B8" s="9">
        <v>511</v>
      </c>
      <c r="C8" s="10">
        <v>5</v>
      </c>
      <c r="D8" s="46">
        <v>425749</v>
      </c>
      <c r="E8" s="46">
        <v>500000</v>
      </c>
    </row>
    <row r="9" spans="1:5" x14ac:dyDescent="0.25">
      <c r="A9" s="8" t="s">
        <v>8</v>
      </c>
      <c r="B9" s="9">
        <v>512</v>
      </c>
      <c r="C9" s="10">
        <v>6</v>
      </c>
      <c r="D9" s="46">
        <v>88379</v>
      </c>
      <c r="E9" s="46">
        <v>100000</v>
      </c>
    </row>
    <row r="10" spans="1:5" x14ac:dyDescent="0.25">
      <c r="A10" s="8" t="s">
        <v>9</v>
      </c>
      <c r="B10" s="9">
        <v>513</v>
      </c>
      <c r="C10" s="10">
        <v>7</v>
      </c>
      <c r="D10" s="46" t="s">
        <v>45</v>
      </c>
      <c r="E10" s="46"/>
    </row>
    <row r="11" spans="1:5" x14ac:dyDescent="0.25">
      <c r="A11" s="8" t="s">
        <v>10</v>
      </c>
      <c r="B11" s="9">
        <v>518</v>
      </c>
      <c r="C11" s="10">
        <v>8</v>
      </c>
      <c r="D11" s="46">
        <v>805040</v>
      </c>
      <c r="E11" s="46">
        <v>680000</v>
      </c>
    </row>
    <row r="12" spans="1:5" x14ac:dyDescent="0.25">
      <c r="A12" s="8" t="s">
        <v>11</v>
      </c>
      <c r="B12" s="9">
        <v>521</v>
      </c>
      <c r="C12" s="10">
        <v>9</v>
      </c>
      <c r="D12" s="46">
        <v>8223133</v>
      </c>
      <c r="E12" s="46">
        <v>8400000</v>
      </c>
    </row>
    <row r="13" spans="1:5" x14ac:dyDescent="0.25">
      <c r="A13" s="8" t="s">
        <v>12</v>
      </c>
      <c r="B13" s="9">
        <v>524</v>
      </c>
      <c r="C13" s="10">
        <v>10</v>
      </c>
      <c r="D13" s="46">
        <v>2924059</v>
      </c>
      <c r="E13" s="46">
        <v>3200000</v>
      </c>
    </row>
    <row r="14" spans="1:5" x14ac:dyDescent="0.25">
      <c r="A14" s="8" t="s">
        <v>13</v>
      </c>
      <c r="B14" s="9">
        <v>525</v>
      </c>
      <c r="C14" s="10">
        <v>11</v>
      </c>
      <c r="D14" s="46">
        <v>22812</v>
      </c>
      <c r="E14" s="46">
        <v>27000</v>
      </c>
    </row>
    <row r="15" spans="1:5" x14ac:dyDescent="0.25">
      <c r="A15" s="8" t="s">
        <v>14</v>
      </c>
      <c r="B15" s="9">
        <v>527</v>
      </c>
      <c r="C15" s="10">
        <v>12</v>
      </c>
      <c r="D15" s="46">
        <v>472635</v>
      </c>
      <c r="E15" s="46">
        <v>350000</v>
      </c>
    </row>
    <row r="16" spans="1:5" x14ac:dyDescent="0.25">
      <c r="A16" s="8" t="s">
        <v>15</v>
      </c>
      <c r="B16" s="9">
        <v>528</v>
      </c>
      <c r="C16" s="10">
        <v>13</v>
      </c>
      <c r="D16" s="46"/>
      <c r="E16" s="46"/>
    </row>
    <row r="17" spans="1:5" x14ac:dyDescent="0.25">
      <c r="A17" s="11" t="s">
        <v>16</v>
      </c>
      <c r="B17" s="9">
        <v>548</v>
      </c>
      <c r="C17" s="10">
        <v>14</v>
      </c>
      <c r="D17" s="46"/>
      <c r="E17" s="46"/>
    </row>
    <row r="18" spans="1:5" x14ac:dyDescent="0.25">
      <c r="A18" s="8" t="s">
        <v>17</v>
      </c>
      <c r="B18" s="9">
        <v>549</v>
      </c>
      <c r="C18" s="10">
        <v>15</v>
      </c>
      <c r="D18" s="46">
        <v>675848</v>
      </c>
      <c r="E18" s="46">
        <v>460000</v>
      </c>
    </row>
    <row r="19" spans="1:5" x14ac:dyDescent="0.25">
      <c r="A19" s="8" t="s">
        <v>18</v>
      </c>
      <c r="B19" s="9">
        <v>551</v>
      </c>
      <c r="C19" s="10">
        <v>16</v>
      </c>
      <c r="D19" s="46">
        <v>142023</v>
      </c>
      <c r="E19" s="46">
        <v>145000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46">
        <v>241809</v>
      </c>
      <c r="E20" s="46">
        <v>200000</v>
      </c>
    </row>
    <row r="21" spans="1:5" ht="30" x14ac:dyDescent="0.25">
      <c r="A21" s="12" t="s">
        <v>20</v>
      </c>
      <c r="B21" s="13"/>
      <c r="C21" s="14">
        <v>18</v>
      </c>
      <c r="D21" s="47">
        <f>SUM(D4:D20)</f>
        <v>17222805</v>
      </c>
      <c r="E21" s="47">
        <f>SUM(E4:E20)</f>
        <v>17442000</v>
      </c>
    </row>
    <row r="22" spans="1:5" x14ac:dyDescent="0.25">
      <c r="A22" s="11" t="s">
        <v>21</v>
      </c>
      <c r="B22" s="9">
        <v>601</v>
      </c>
      <c r="C22" s="10">
        <v>19</v>
      </c>
      <c r="D22" s="46"/>
      <c r="E22" s="46"/>
    </row>
    <row r="23" spans="1:5" x14ac:dyDescent="0.25">
      <c r="A23" s="11" t="s">
        <v>22</v>
      </c>
      <c r="B23" s="9">
        <v>602</v>
      </c>
      <c r="C23" s="10">
        <v>20</v>
      </c>
      <c r="D23" s="46">
        <v>1038365</v>
      </c>
      <c r="E23" s="46">
        <v>950000</v>
      </c>
    </row>
    <row r="24" spans="1:5" x14ac:dyDescent="0.25">
      <c r="A24" s="11" t="s">
        <v>23</v>
      </c>
      <c r="B24" s="9">
        <v>603</v>
      </c>
      <c r="C24" s="10">
        <v>21</v>
      </c>
      <c r="D24" s="46"/>
      <c r="E24" s="46"/>
    </row>
    <row r="25" spans="1:5" x14ac:dyDescent="0.25">
      <c r="A25" s="11" t="s">
        <v>24</v>
      </c>
      <c r="B25" s="9">
        <v>604</v>
      </c>
      <c r="C25" s="10">
        <v>22</v>
      </c>
      <c r="D25" s="46"/>
      <c r="E25" s="46"/>
    </row>
    <row r="26" spans="1:5" x14ac:dyDescent="0.25">
      <c r="A26" s="11" t="s">
        <v>25</v>
      </c>
      <c r="B26" s="9">
        <v>609</v>
      </c>
      <c r="C26" s="10">
        <v>23</v>
      </c>
      <c r="D26" s="46"/>
      <c r="E26" s="46"/>
    </row>
    <row r="27" spans="1:5" x14ac:dyDescent="0.25">
      <c r="A27" s="11" t="s">
        <v>26</v>
      </c>
      <c r="B27" s="9">
        <v>644</v>
      </c>
      <c r="C27" s="10">
        <v>24</v>
      </c>
      <c r="D27" s="46"/>
      <c r="E27" s="46"/>
    </row>
    <row r="28" spans="1:5" x14ac:dyDescent="0.25">
      <c r="A28" s="11" t="s">
        <v>27</v>
      </c>
      <c r="B28" s="9">
        <v>663</v>
      </c>
      <c r="C28" s="10">
        <v>25</v>
      </c>
      <c r="D28" s="46"/>
      <c r="E28" s="46"/>
    </row>
    <row r="29" spans="1:5" x14ac:dyDescent="0.25">
      <c r="A29" s="11" t="s">
        <v>28</v>
      </c>
      <c r="B29" s="9">
        <v>648</v>
      </c>
      <c r="C29" s="10">
        <v>26</v>
      </c>
      <c r="D29" s="46"/>
      <c r="E29" s="46"/>
    </row>
    <row r="30" spans="1:5" x14ac:dyDescent="0.25">
      <c r="A30" s="11" t="s">
        <v>29</v>
      </c>
      <c r="B30" s="9">
        <v>649</v>
      </c>
      <c r="C30" s="10">
        <v>27</v>
      </c>
      <c r="D30" s="46"/>
      <c r="E30" s="46"/>
    </row>
    <row r="31" spans="1:5" x14ac:dyDescent="0.25">
      <c r="A31" s="11" t="s">
        <v>30</v>
      </c>
      <c r="B31" s="9" t="s">
        <v>31</v>
      </c>
      <c r="C31" s="10">
        <v>28</v>
      </c>
      <c r="D31" s="46">
        <v>28000</v>
      </c>
      <c r="E31" s="46">
        <v>15000</v>
      </c>
    </row>
    <row r="32" spans="1:5" x14ac:dyDescent="0.25">
      <c r="A32" s="11" t="s">
        <v>32</v>
      </c>
      <c r="B32" s="9">
        <v>662</v>
      </c>
      <c r="C32" s="10">
        <v>29</v>
      </c>
      <c r="D32" s="46"/>
      <c r="E32" s="46"/>
    </row>
    <row r="33" spans="1:5" ht="30" thickBot="1" x14ac:dyDescent="0.3">
      <c r="A33" s="60" t="s">
        <v>33</v>
      </c>
      <c r="B33" s="61">
        <v>672</v>
      </c>
      <c r="C33" s="62">
        <v>30</v>
      </c>
      <c r="D33" s="143">
        <v>16016953</v>
      </c>
      <c r="E33" s="143">
        <v>16500000</v>
      </c>
    </row>
    <row r="34" spans="1:5" ht="30.75" thickBot="1" x14ac:dyDescent="0.3">
      <c r="A34" s="69" t="s">
        <v>34</v>
      </c>
      <c r="B34" s="3"/>
      <c r="C34" s="4">
        <v>31</v>
      </c>
      <c r="D34" s="145">
        <f>SUM(D22:D33)</f>
        <v>17083318</v>
      </c>
      <c r="E34" s="145">
        <f>SUM(E22:E33)</f>
        <v>17465000</v>
      </c>
    </row>
    <row r="35" spans="1:5" ht="30.75" thickBot="1" x14ac:dyDescent="0.3">
      <c r="A35" s="65" t="s">
        <v>35</v>
      </c>
      <c r="B35" s="66"/>
      <c r="C35" s="67">
        <v>32</v>
      </c>
      <c r="D35" s="144">
        <f>D34-D21</f>
        <v>-139487</v>
      </c>
      <c r="E35" s="144">
        <f>E34-E21</f>
        <v>23000</v>
      </c>
    </row>
    <row r="36" spans="1:5" x14ac:dyDescent="0.25">
      <c r="A36" s="64" t="s">
        <v>36</v>
      </c>
      <c r="B36" s="6">
        <v>591</v>
      </c>
      <c r="C36" s="7">
        <v>33</v>
      </c>
      <c r="D36" s="45"/>
      <c r="E36" s="45"/>
    </row>
    <row r="37" spans="1:5" ht="30" thickBot="1" x14ac:dyDescent="0.3">
      <c r="A37" s="15" t="s">
        <v>37</v>
      </c>
      <c r="B37" s="16"/>
      <c r="C37" s="17">
        <v>34</v>
      </c>
      <c r="D37" s="48">
        <v>139487</v>
      </c>
      <c r="E37" s="48">
        <v>23000</v>
      </c>
    </row>
  </sheetData>
  <mergeCells count="1">
    <mergeCell ref="A2:E2"/>
  </mergeCells>
  <pageMargins left="0.7" right="0.7" top="0.78740157499999996" bottom="0.78740157499999996" header="0.3" footer="0.3"/>
  <pageSetup paperSize="9" scale="9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7"/>
  <sheetViews>
    <sheetView view="pageBreakPreview" zoomScaleNormal="100" zoomScaleSheetLayoutView="100" workbookViewId="0">
      <selection activeCell="I10" sqref="I10"/>
    </sheetView>
  </sheetViews>
  <sheetFormatPr defaultRowHeight="15" x14ac:dyDescent="0.25"/>
  <cols>
    <col min="1" max="1" width="35.7109375" customWidth="1"/>
    <col min="2" max="2" width="11.140625" customWidth="1"/>
    <col min="4" max="4" width="18.5703125" customWidth="1"/>
    <col min="5" max="5" width="17.5703125" customWidth="1"/>
  </cols>
  <sheetData>
    <row r="1" spans="1:5" ht="15.75" thickBot="1" x14ac:dyDescent="0.3">
      <c r="C1" s="1"/>
    </row>
    <row r="2" spans="1:5" ht="15.75" thickBot="1" x14ac:dyDescent="0.3">
      <c r="A2" s="158" t="s">
        <v>41</v>
      </c>
      <c r="B2" s="158"/>
      <c r="C2" s="158"/>
      <c r="D2" s="158"/>
      <c r="E2" s="158"/>
    </row>
    <row r="3" spans="1:5" ht="45.75" thickBot="1" x14ac:dyDescent="0.3">
      <c r="A3" s="2" t="s">
        <v>42</v>
      </c>
      <c r="B3" s="3" t="s">
        <v>1</v>
      </c>
      <c r="C3" s="4" t="s">
        <v>2</v>
      </c>
      <c r="D3" s="27" t="s">
        <v>59</v>
      </c>
      <c r="E3" s="28" t="s">
        <v>69</v>
      </c>
    </row>
    <row r="4" spans="1:5" x14ac:dyDescent="0.25">
      <c r="A4" s="5" t="s">
        <v>3</v>
      </c>
      <c r="B4" s="6">
        <v>501</v>
      </c>
      <c r="C4" s="7">
        <v>1</v>
      </c>
      <c r="D4" s="142">
        <v>5463219</v>
      </c>
      <c r="E4" s="45">
        <v>6000000</v>
      </c>
    </row>
    <row r="5" spans="1:5" x14ac:dyDescent="0.25">
      <c r="A5" s="8" t="s">
        <v>4</v>
      </c>
      <c r="B5" s="9">
        <v>502</v>
      </c>
      <c r="C5" s="10">
        <v>2</v>
      </c>
      <c r="D5" s="46">
        <v>1625928</v>
      </c>
      <c r="E5" s="46">
        <v>4900000</v>
      </c>
    </row>
    <row r="6" spans="1:5" ht="29.25" x14ac:dyDescent="0.25">
      <c r="A6" s="11" t="s">
        <v>5</v>
      </c>
      <c r="B6" s="9">
        <v>503</v>
      </c>
      <c r="C6" s="10">
        <v>3</v>
      </c>
      <c r="D6" s="46">
        <v>0</v>
      </c>
      <c r="E6" s="46">
        <v>0</v>
      </c>
    </row>
    <row r="7" spans="1:5" x14ac:dyDescent="0.25">
      <c r="A7" s="8" t="s">
        <v>6</v>
      </c>
      <c r="B7" s="9">
        <v>504</v>
      </c>
      <c r="C7" s="10">
        <v>4</v>
      </c>
      <c r="D7" s="46">
        <v>0</v>
      </c>
      <c r="E7" s="46">
        <v>0</v>
      </c>
    </row>
    <row r="8" spans="1:5" x14ac:dyDescent="0.25">
      <c r="A8" s="8" t="s">
        <v>7</v>
      </c>
      <c r="B8" s="9">
        <v>511</v>
      </c>
      <c r="C8" s="10">
        <v>5</v>
      </c>
      <c r="D8" s="46">
        <v>620730</v>
      </c>
      <c r="E8" s="46">
        <v>850000</v>
      </c>
    </row>
    <row r="9" spans="1:5" x14ac:dyDescent="0.25">
      <c r="A9" s="8" t="s">
        <v>8</v>
      </c>
      <c r="B9" s="9">
        <v>512</v>
      </c>
      <c r="C9" s="10">
        <v>6</v>
      </c>
      <c r="D9" s="46">
        <v>216</v>
      </c>
      <c r="E9" s="46">
        <v>25000</v>
      </c>
    </row>
    <row r="10" spans="1:5" x14ac:dyDescent="0.25">
      <c r="A10" s="8" t="s">
        <v>9</v>
      </c>
      <c r="B10" s="9">
        <v>513</v>
      </c>
      <c r="C10" s="10">
        <v>7</v>
      </c>
      <c r="D10" s="46">
        <v>1885</v>
      </c>
      <c r="E10" s="46">
        <v>5000</v>
      </c>
    </row>
    <row r="11" spans="1:5" x14ac:dyDescent="0.25">
      <c r="A11" s="8" t="s">
        <v>10</v>
      </c>
      <c r="B11" s="9">
        <v>518</v>
      </c>
      <c r="C11" s="10">
        <v>8</v>
      </c>
      <c r="D11" s="46">
        <v>936551</v>
      </c>
      <c r="E11" s="46">
        <v>1100000</v>
      </c>
    </row>
    <row r="12" spans="1:5" x14ac:dyDescent="0.25">
      <c r="A12" s="8" t="s">
        <v>11</v>
      </c>
      <c r="B12" s="9">
        <v>521</v>
      </c>
      <c r="C12" s="10">
        <v>9</v>
      </c>
      <c r="D12" s="46">
        <v>23429209</v>
      </c>
      <c r="E12" s="46">
        <v>23700000</v>
      </c>
    </row>
    <row r="13" spans="1:5" x14ac:dyDescent="0.25">
      <c r="A13" s="8" t="s">
        <v>12</v>
      </c>
      <c r="B13" s="9">
        <v>524</v>
      </c>
      <c r="C13" s="10">
        <v>10</v>
      </c>
      <c r="D13" s="46">
        <v>7715615</v>
      </c>
      <c r="E13" s="46">
        <v>8010000</v>
      </c>
    </row>
    <row r="14" spans="1:5" x14ac:dyDescent="0.25">
      <c r="A14" s="8" t="s">
        <v>13</v>
      </c>
      <c r="B14" s="9">
        <v>525</v>
      </c>
      <c r="C14" s="10">
        <v>11</v>
      </c>
      <c r="D14" s="46">
        <v>93469</v>
      </c>
      <c r="E14" s="46">
        <v>115000</v>
      </c>
    </row>
    <row r="15" spans="1:5" x14ac:dyDescent="0.25">
      <c r="A15" s="8" t="s">
        <v>14</v>
      </c>
      <c r="B15" s="9">
        <v>527</v>
      </c>
      <c r="C15" s="10">
        <v>12</v>
      </c>
      <c r="D15" s="46">
        <v>704447</v>
      </c>
      <c r="E15" s="46">
        <v>750000</v>
      </c>
    </row>
    <row r="16" spans="1:5" x14ac:dyDescent="0.25">
      <c r="A16" s="8" t="s">
        <v>15</v>
      </c>
      <c r="B16" s="9">
        <v>528</v>
      </c>
      <c r="C16" s="10">
        <v>13</v>
      </c>
      <c r="D16" s="46">
        <v>23250</v>
      </c>
      <c r="E16" s="46">
        <v>23000</v>
      </c>
    </row>
    <row r="17" spans="1:5" x14ac:dyDescent="0.25">
      <c r="A17" s="11" t="s">
        <v>16</v>
      </c>
      <c r="B17" s="9"/>
      <c r="C17" s="10">
        <v>14</v>
      </c>
      <c r="D17" s="46"/>
      <c r="E17" s="46"/>
    </row>
    <row r="18" spans="1:5" x14ac:dyDescent="0.25">
      <c r="A18" s="8" t="s">
        <v>17</v>
      </c>
      <c r="B18" s="9">
        <v>549</v>
      </c>
      <c r="C18" s="10">
        <v>15</v>
      </c>
      <c r="D18" s="46">
        <v>98038</v>
      </c>
      <c r="E18" s="46">
        <v>150000</v>
      </c>
    </row>
    <row r="19" spans="1:5" x14ac:dyDescent="0.25">
      <c r="A19" s="8" t="s">
        <v>18</v>
      </c>
      <c r="B19" s="9">
        <v>551</v>
      </c>
      <c r="C19" s="10">
        <v>16</v>
      </c>
      <c r="D19" s="46">
        <v>2019275</v>
      </c>
      <c r="E19" s="46">
        <v>2000000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46">
        <v>457021</v>
      </c>
      <c r="E20" s="46">
        <v>170000</v>
      </c>
    </row>
    <row r="21" spans="1:5" ht="30" x14ac:dyDescent="0.25">
      <c r="A21" s="12" t="s">
        <v>20</v>
      </c>
      <c r="B21" s="13"/>
      <c r="C21" s="14">
        <v>18</v>
      </c>
      <c r="D21" s="47">
        <f>SUM(D4:D20)</f>
        <v>43188853</v>
      </c>
      <c r="E21" s="47">
        <f>SUM(E4:E20)</f>
        <v>47798000</v>
      </c>
    </row>
    <row r="22" spans="1:5" x14ac:dyDescent="0.25">
      <c r="A22" s="11" t="s">
        <v>21</v>
      </c>
      <c r="B22" s="9">
        <v>601</v>
      </c>
      <c r="C22" s="10">
        <v>19</v>
      </c>
      <c r="D22" s="46"/>
      <c r="E22" s="46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46">
        <v>20725758</v>
      </c>
      <c r="E23" s="46">
        <v>25120000</v>
      </c>
    </row>
    <row r="24" spans="1:5" x14ac:dyDescent="0.25">
      <c r="A24" s="11" t="s">
        <v>23</v>
      </c>
      <c r="B24" s="9">
        <v>603</v>
      </c>
      <c r="C24" s="10">
        <v>21</v>
      </c>
      <c r="D24" s="46">
        <v>0</v>
      </c>
      <c r="E24" s="46">
        <v>0</v>
      </c>
    </row>
    <row r="25" spans="1:5" x14ac:dyDescent="0.25">
      <c r="A25" s="11" t="s">
        <v>24</v>
      </c>
      <c r="B25" s="9">
        <v>604</v>
      </c>
      <c r="C25" s="10">
        <v>22</v>
      </c>
      <c r="D25" s="46">
        <v>0</v>
      </c>
      <c r="E25" s="46">
        <v>0</v>
      </c>
    </row>
    <row r="26" spans="1:5" x14ac:dyDescent="0.25">
      <c r="A26" s="11" t="s">
        <v>25</v>
      </c>
      <c r="B26" s="9">
        <v>609</v>
      </c>
      <c r="C26" s="10">
        <v>23</v>
      </c>
      <c r="D26" s="46">
        <v>0</v>
      </c>
      <c r="E26" s="46">
        <v>0</v>
      </c>
    </row>
    <row r="27" spans="1:5" x14ac:dyDescent="0.25">
      <c r="A27" s="11" t="s">
        <v>26</v>
      </c>
      <c r="B27" s="9">
        <v>644</v>
      </c>
      <c r="C27" s="10">
        <v>24</v>
      </c>
      <c r="D27" s="46">
        <v>0</v>
      </c>
      <c r="E27" s="46">
        <v>0</v>
      </c>
    </row>
    <row r="28" spans="1:5" x14ac:dyDescent="0.25">
      <c r="A28" s="11" t="s">
        <v>27</v>
      </c>
      <c r="B28" s="9">
        <v>663</v>
      </c>
      <c r="C28" s="10">
        <v>25</v>
      </c>
      <c r="D28" s="46">
        <v>0</v>
      </c>
      <c r="E28" s="46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46">
        <v>82880</v>
      </c>
      <c r="E29" s="46">
        <v>80000</v>
      </c>
    </row>
    <row r="30" spans="1:5" x14ac:dyDescent="0.25">
      <c r="A30" s="11" t="s">
        <v>29</v>
      </c>
      <c r="B30" s="9">
        <v>649</v>
      </c>
      <c r="C30" s="10">
        <v>27</v>
      </c>
      <c r="D30" s="46">
        <v>0</v>
      </c>
      <c r="E30" s="46">
        <v>0</v>
      </c>
    </row>
    <row r="31" spans="1:5" x14ac:dyDescent="0.25">
      <c r="A31" s="11" t="s">
        <v>30</v>
      </c>
      <c r="B31" s="9" t="s">
        <v>31</v>
      </c>
      <c r="C31" s="10">
        <v>28</v>
      </c>
      <c r="D31" s="46">
        <v>0</v>
      </c>
      <c r="E31" s="46">
        <v>0</v>
      </c>
    </row>
    <row r="32" spans="1:5" x14ac:dyDescent="0.25">
      <c r="A32" s="11" t="s">
        <v>32</v>
      </c>
      <c r="B32" s="9">
        <v>662</v>
      </c>
      <c r="C32" s="10">
        <v>29</v>
      </c>
      <c r="D32" s="46">
        <v>0</v>
      </c>
      <c r="E32" s="46">
        <v>0</v>
      </c>
    </row>
    <row r="33" spans="1:5" ht="30" thickBot="1" x14ac:dyDescent="0.3">
      <c r="A33" s="60" t="s">
        <v>33</v>
      </c>
      <c r="B33" s="61">
        <v>672</v>
      </c>
      <c r="C33" s="62">
        <v>30</v>
      </c>
      <c r="D33" s="143">
        <v>22542331</v>
      </c>
      <c r="E33" s="143">
        <v>22638000</v>
      </c>
    </row>
    <row r="34" spans="1:5" ht="30.75" thickBot="1" x14ac:dyDescent="0.3">
      <c r="A34" s="116" t="s">
        <v>34</v>
      </c>
      <c r="B34" s="117"/>
      <c r="C34" s="118">
        <v>31</v>
      </c>
      <c r="D34" s="156">
        <f>SUM(D22:D33)</f>
        <v>43350969</v>
      </c>
      <c r="E34" s="156">
        <f>SUM(E22:E33)</f>
        <v>47838000</v>
      </c>
    </row>
    <row r="35" spans="1:5" ht="30.75" thickBot="1" x14ac:dyDescent="0.3">
      <c r="A35" s="69" t="s">
        <v>35</v>
      </c>
      <c r="B35" s="120"/>
      <c r="C35" s="121">
        <v>32</v>
      </c>
      <c r="D35" s="157">
        <v>162116</v>
      </c>
      <c r="E35" s="157">
        <v>40000</v>
      </c>
    </row>
    <row r="36" spans="1:5" x14ac:dyDescent="0.25">
      <c r="A36" s="64" t="s">
        <v>36</v>
      </c>
      <c r="B36" s="6">
        <v>591</v>
      </c>
      <c r="C36" s="7">
        <v>33</v>
      </c>
      <c r="D36" s="45">
        <v>0</v>
      </c>
      <c r="E36" s="45">
        <v>0</v>
      </c>
    </row>
    <row r="37" spans="1:5" ht="30" thickBot="1" x14ac:dyDescent="0.3">
      <c r="A37" s="15" t="s">
        <v>37</v>
      </c>
      <c r="B37" s="16"/>
      <c r="C37" s="17">
        <v>34</v>
      </c>
      <c r="D37" s="48">
        <v>162116</v>
      </c>
      <c r="E37" s="48">
        <v>40000</v>
      </c>
    </row>
  </sheetData>
  <mergeCells count="1">
    <mergeCell ref="A2:E2"/>
  </mergeCells>
  <pageMargins left="0.7" right="0.7" top="0.78740157499999996" bottom="0.78740157499999996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3</vt:i4>
      </vt:variant>
    </vt:vector>
  </HeadingPairs>
  <TitlesOfParts>
    <vt:vector size="15" baseType="lpstr">
      <vt:lpstr>DDM</vt:lpstr>
      <vt:lpstr>1.MŠ Husistká</vt:lpstr>
      <vt:lpstr>2.MŠ Školní</vt:lpstr>
      <vt:lpstr>Muzeum</vt:lpstr>
      <vt:lpstr>MKS</vt:lpstr>
      <vt:lpstr>ŠJ_Komenského</vt:lpstr>
      <vt:lpstr>ŠJ_Husitská</vt:lpstr>
      <vt:lpstr>TS</vt:lpstr>
      <vt:lpstr>USS</vt:lpstr>
      <vt:lpstr>ZŠ_Komenského</vt:lpstr>
      <vt:lpstr>ZŠ_Husitská</vt:lpstr>
      <vt:lpstr>ZUŠ</vt:lpstr>
      <vt:lpstr>DDM!Oblast_tisku</vt:lpstr>
      <vt:lpstr>USS!Oblast_tisku</vt:lpstr>
      <vt:lpstr>ZUŠ!Oblast_tisku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Květa Podlipná</dc:creator>
  <cp:lastModifiedBy>Podlipná Květuše</cp:lastModifiedBy>
  <cp:revision>1</cp:revision>
  <cp:lastPrinted>2022-12-06T09:48:43Z</cp:lastPrinted>
  <dcterms:created xsi:type="dcterms:W3CDTF">2017-09-19T08:53:31Z</dcterms:created>
  <dcterms:modified xsi:type="dcterms:W3CDTF">2023-01-17T11:40:59Z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