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ocuments\A. HLAVNÍ DOKUMENTY\8. PO\10. Rozpočty_výhledy\R_PO_2022_Výhled_PO_2023_24\3.1. ROZPOČET_PO_2022\"/>
    </mc:Choice>
  </mc:AlternateContent>
  <xr:revisionPtr revIDLastSave="0" documentId="13_ncr:1_{35BB9032-2D30-40E9-9FBD-5CD1AB87ED6F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DDM" sheetId="1" r:id="rId1"/>
    <sheet name="1.MŠ Husistká" sheetId="2" r:id="rId2"/>
    <sheet name="2.MŠ Školní" sheetId="3" r:id="rId3"/>
    <sheet name="Muzeum" sheetId="4" r:id="rId4"/>
    <sheet name="MKS" sheetId="5" r:id="rId5"/>
    <sheet name="ŠJ_Komenského" sheetId="6" r:id="rId6"/>
    <sheet name="ŠJ_Husitská" sheetId="12" r:id="rId7"/>
    <sheet name="TS" sheetId="7" r:id="rId8"/>
    <sheet name="USS" sheetId="8" r:id="rId9"/>
    <sheet name="ZŠ_Komenského" sheetId="9" r:id="rId10"/>
    <sheet name="ZŠ_Husitská" sheetId="10" r:id="rId11"/>
    <sheet name="ZUŠ" sheetId="11" r:id="rId12"/>
  </sheets>
  <definedNames>
    <definedName name="_xlnm.Print_Area" localSheetId="0">DDM!$A$1:$E$37</definedName>
    <definedName name="_xlnm.Print_Area" localSheetId="11">ZUŠ!$A$1:$E$36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6" i="11" l="1"/>
  <c r="E22" i="11"/>
  <c r="D34" i="9"/>
  <c r="D21" i="9"/>
  <c r="E34" i="10"/>
  <c r="E35" i="10" s="1"/>
  <c r="D34" i="10"/>
  <c r="D35" i="10" s="1"/>
  <c r="D37" i="10" s="1"/>
  <c r="E21" i="10"/>
  <c r="D21" i="10"/>
  <c r="E34" i="8" l="1"/>
  <c r="D34" i="8"/>
  <c r="E21" i="8"/>
  <c r="D21" i="8"/>
  <c r="D34" i="7"/>
  <c r="E21" i="7"/>
  <c r="D21" i="7"/>
  <c r="D35" i="6"/>
  <c r="D37" i="6" s="1"/>
  <c r="D34" i="6"/>
  <c r="E21" i="6"/>
  <c r="E35" i="6" s="1"/>
  <c r="E37" i="6" s="1"/>
  <c r="D21" i="6"/>
  <c r="E22" i="5"/>
  <c r="D22" i="5"/>
  <c r="E34" i="4"/>
  <c r="E35" i="4" s="1"/>
  <c r="E22" i="4"/>
  <c r="E34" i="3"/>
  <c r="E35" i="3" s="1"/>
  <c r="E37" i="3" s="1"/>
  <c r="D34" i="3"/>
  <c r="D35" i="3" s="1"/>
  <c r="D37" i="3" s="1"/>
  <c r="E21" i="3"/>
  <c r="D21" i="3"/>
  <c r="E22" i="2"/>
  <c r="E35" i="2" s="1"/>
  <c r="E37" i="2" s="1"/>
  <c r="E21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Miluška Fojtová</author>
  </authors>
  <commentList>
    <comment ref="A38" authorId="0" shapeId="0" xr:uid="{00000000-0006-0000-0000-000001000000}">
      <text/>
    </comment>
  </commentList>
</comments>
</file>

<file path=xl/sharedStrings.xml><?xml version="1.0" encoding="utf-8"?>
<sst xmlns="http://schemas.openxmlformats.org/spreadsheetml/2006/main" count="502" uniqueCount="56">
  <si>
    <t>Název položky</t>
  </si>
  <si>
    <t>Účet</t>
  </si>
  <si>
    <t>č.pol.</t>
  </si>
  <si>
    <t>Spotřeba materiálu</t>
  </si>
  <si>
    <t>Spotřeba energie</t>
  </si>
  <si>
    <t>Spotřeba jiných naskladovatelných dodávek</t>
  </si>
  <si>
    <t>Prodané zboží</t>
  </si>
  <si>
    <t>Opravy a udržování</t>
  </si>
  <si>
    <t>Cestovné</t>
  </si>
  <si>
    <t>Náklady na reprezentaci</t>
  </si>
  <si>
    <t>Ostatní služby</t>
  </si>
  <si>
    <t>Mzdové náklady</t>
  </si>
  <si>
    <t>Zákonné sociální pojištění</t>
  </si>
  <si>
    <t>Jiné sociální pojištění</t>
  </si>
  <si>
    <t>Zákonné sociální odvody</t>
  </si>
  <si>
    <t>Jiné sociální náklady</t>
  </si>
  <si>
    <t>Účty 531, 538, 542, 547, 557, 569</t>
  </si>
  <si>
    <t>Ostatní náklady z činnosti</t>
  </si>
  <si>
    <t>Odpisy</t>
  </si>
  <si>
    <t>Náklady z drobného dlouhodbého majetku</t>
  </si>
  <si>
    <t>Náklady celkem ( třída 5 - součet položek 1 - 17</t>
  </si>
  <si>
    <t>Výnosy z prodeje vlastních výrobků</t>
  </si>
  <si>
    <t>Výnosy z prodeje služeb</t>
  </si>
  <si>
    <t>Výnosy z pronájmu</t>
  </si>
  <si>
    <t>Výnosy z prodaného zboží</t>
  </si>
  <si>
    <t>Jiné výnosy z vlastních výkonů</t>
  </si>
  <si>
    <t>Výnosy z prodeje materiálu</t>
  </si>
  <si>
    <t>Kursové zisky</t>
  </si>
  <si>
    <t>Čerpání fondů</t>
  </si>
  <si>
    <t>Ostatní výnosy z činnosti</t>
  </si>
  <si>
    <t>Tržby z prodeje DHM a DNM</t>
  </si>
  <si>
    <t>645-646</t>
  </si>
  <si>
    <t>Úroky</t>
  </si>
  <si>
    <t>Výnosy vybraných místních institucí z transferů</t>
  </si>
  <si>
    <t>Výnosy celkem ( třída 6- součet položek 19 - 30)</t>
  </si>
  <si>
    <r>
      <rPr>
        <b/>
        <sz val="11"/>
        <color rgb="FF000000"/>
        <rFont val="Arial"/>
        <family val="2"/>
        <charset val="238"/>
      </rPr>
      <t>Hospodářský výsledek před zdaněním</t>
    </r>
    <r>
      <rPr>
        <sz val="11"/>
        <color rgb="FF000000"/>
        <rFont val="Arial"/>
        <family val="2"/>
        <charset val="238"/>
      </rPr>
      <t xml:space="preserve"> (pol. 31-18)</t>
    </r>
  </si>
  <si>
    <t>Daň z příjmů</t>
  </si>
  <si>
    <t>Hospodářský výsledek po zdanění (+/-) (pol. 32-33 )</t>
  </si>
  <si>
    <t>Dům dětí a mládeže Stonožka Nová Paka</t>
  </si>
  <si>
    <t>Název příspěvkové organizace: 1. mateřská škola, Nová Paka, Husitská 217</t>
  </si>
  <si>
    <t>Název příspěvkové organizace:   2. mateřská škola, Nová Paka, Školní 1257</t>
  </si>
  <si>
    <t>Název příspěvkové organizace: Městské muzeum Nová Paka, Stanislava Suchardy 283</t>
  </si>
  <si>
    <t>Název příspěvkové organizace: MKS Nová Paka, F.F.Procházky 101</t>
  </si>
  <si>
    <t>Název příspěvkové organizace: Školní jídelna, Komenského 555, Nová Paka</t>
  </si>
  <si>
    <t>Název příspěvkové organizace:  Technické služby Nová Paka</t>
  </si>
  <si>
    <t>Název příspěvkové organizace: Ústav sociálních služeb města Nové Paky</t>
  </si>
  <si>
    <t xml:space="preserve">Název položky </t>
  </si>
  <si>
    <t>Název příspěvkové organizace: Základní škola Nová Paka, Komenského 555</t>
  </si>
  <si>
    <t>Název příspěvkové organizace: Základní škola Nová Paka, Husitská 1695</t>
  </si>
  <si>
    <t xml:space="preserve"> </t>
  </si>
  <si>
    <t>Název příspěvkové organizace: Základní umělecká škola Nová Paka, okres Jičín</t>
  </si>
  <si>
    <t>Název příspěvkové organizace: Školní jídelna Husitská 1695, Nová Paka 5901</t>
  </si>
  <si>
    <r>
      <t>Hospodářský výsledek před zdaněním</t>
    </r>
    <r>
      <rPr>
        <sz val="11"/>
        <color rgb="FF000000"/>
        <rFont val="Arial"/>
        <family val="2"/>
        <charset val="238"/>
      </rPr>
      <t xml:space="preserve"> (pol. 31-</t>
    </r>
    <r>
      <rPr>
        <sz val="11"/>
        <color rgb="FF000000"/>
        <rFont val="Arial"/>
        <family val="2"/>
        <charset val="238"/>
      </rPr>
      <t>18)</t>
    </r>
  </si>
  <si>
    <t>Skutečnost 12/2020</t>
  </si>
  <si>
    <t>Rozpočet 2022 schválený</t>
  </si>
  <si>
    <t>Rozpočet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</si>
</sst>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&quot;Kč&quot;;[Red]#,##0\ &quot;Kč&quot;"/>
    <numFmt numFmtId="165" formatCode="#,##0.00\ &quot;Kč&quot;;[Red]#,##0.00\ &quot;Kč&quot;"/>
    <numFmt numFmtId="166" formatCode="[$-405]General"/>
  </numFmts>
  <fonts count="6" x14ac:knownFonts="1">
    <font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4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indexed="64"/>
      </right>
      <top style="medium">
        <color auto="1"/>
      </top>
      <bottom/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</borders>
  <cellStyleXfs count="4">
    <xf numFmtId="0" fontId="0" fillId="0" borderId="0"/>
    <xf numFmtId="166" fontId="3" fillId="0" borderId="0"/>
    <xf numFmtId="0" fontId="1" fillId="0" borderId="0"/>
    <xf numFmtId="0" fontId="3" fillId="0" borderId="0" applyBorder="0" applyProtection="0"/>
  </cellStyleXfs>
  <cellXfs count="107">
    <xf numFmtId="0" fontId="0" fillId="0" borderId="0" xfId="0"/>
    <xf numFmtId="0" fontId="0" fillId="0" borderId="0" xfId="0" applyAlignment="1">
      <alignment horizontal="center"/>
    </xf>
    <xf numFmtId="0" fontId="2" fillId="0" borderId="2" xfId="0" applyFont="1" applyBorder="1"/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4" xfId="0" applyFont="1" applyBorder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/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10" xfId="0" applyFont="1" applyBorder="1" applyAlignment="1">
      <alignment wrapText="1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Fill="1" applyBorder="1" applyAlignment="1">
      <alignment wrapText="1"/>
    </xf>
    <xf numFmtId="0" fontId="1" fillId="0" borderId="7" xfId="0" applyFont="1" applyBorder="1" applyAlignment="1"/>
    <xf numFmtId="0" fontId="2" fillId="0" borderId="7" xfId="0" applyFont="1" applyBorder="1" applyAlignment="1"/>
    <xf numFmtId="0" fontId="1" fillId="0" borderId="10" xfId="0" applyFont="1" applyBorder="1" applyAlignment="1"/>
    <xf numFmtId="165" fontId="0" fillId="0" borderId="0" xfId="0" applyNumberFormat="1"/>
    <xf numFmtId="166" fontId="3" fillId="0" borderId="0" xfId="1"/>
    <xf numFmtId="166" fontId="3" fillId="0" borderId="0" xfId="1" applyAlignment="1">
      <alignment horizontal="center"/>
    </xf>
    <xf numFmtId="166" fontId="2" fillId="0" borderId="15" xfId="1" applyFont="1" applyBorder="1"/>
    <xf numFmtId="166" fontId="1" fillId="0" borderId="16" xfId="1" applyFont="1" applyBorder="1"/>
    <xf numFmtId="166" fontId="1" fillId="0" borderId="15" xfId="1" applyFont="1" applyBorder="1"/>
    <xf numFmtId="166" fontId="1" fillId="0" borderId="15" xfId="1" applyFont="1" applyBorder="1" applyAlignment="1">
      <alignment wrapText="1"/>
    </xf>
    <xf numFmtId="166" fontId="2" fillId="0" borderId="15" xfId="1" applyFont="1" applyBorder="1" applyAlignment="1">
      <alignment wrapText="1"/>
    </xf>
    <xf numFmtId="166" fontId="1" fillId="0" borderId="15" xfId="1" applyFont="1" applyBorder="1" applyAlignment="1"/>
    <xf numFmtId="166" fontId="2" fillId="0" borderId="15" xfId="1" applyFont="1" applyBorder="1" applyAlignment="1"/>
    <xf numFmtId="4" fontId="4" fillId="0" borderId="11" xfId="0" applyNumberFormat="1" applyFont="1" applyBorder="1"/>
    <xf numFmtId="4" fontId="1" fillId="0" borderId="5" xfId="0" applyNumberFormat="1" applyFont="1" applyBorder="1"/>
    <xf numFmtId="4" fontId="1" fillId="0" borderId="8" xfId="0" applyNumberFormat="1" applyFont="1" applyBorder="1"/>
    <xf numFmtId="4" fontId="2" fillId="0" borderId="8" xfId="0" applyNumberFormat="1" applyFont="1" applyBorder="1"/>
    <xf numFmtId="164" fontId="1" fillId="0" borderId="5" xfId="0" applyNumberFormat="1" applyFont="1" applyBorder="1"/>
    <xf numFmtId="164" fontId="1" fillId="0" borderId="8" xfId="0" applyNumberFormat="1" applyFont="1" applyBorder="1"/>
    <xf numFmtId="164" fontId="2" fillId="0" borderId="8" xfId="0" applyNumberFormat="1" applyFont="1" applyBorder="1"/>
    <xf numFmtId="164" fontId="1" fillId="0" borderId="11" xfId="0" applyNumberFormat="1" applyFont="1" applyBorder="1"/>
    <xf numFmtId="165" fontId="1" fillId="0" borderId="5" xfId="0" applyNumberFormat="1" applyFont="1" applyBorder="1"/>
    <xf numFmtId="165" fontId="1" fillId="0" borderId="8" xfId="0" applyNumberFormat="1" applyFont="1" applyBorder="1"/>
    <xf numFmtId="165" fontId="1" fillId="0" borderId="11" xfId="0" applyNumberFormat="1" applyFont="1" applyBorder="1"/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7" fontId="2" fillId="0" borderId="1" xfId="0" applyNumberFormat="1" applyFont="1" applyBorder="1" applyAlignment="1">
      <alignment horizontal="center" wrapText="1"/>
    </xf>
    <xf numFmtId="2" fontId="4" fillId="0" borderId="17" xfId="0" applyNumberFormat="1" applyFont="1" applyBorder="1" applyAlignment="1">
      <alignment horizontal="right" vertical="center"/>
    </xf>
    <xf numFmtId="2" fontId="4" fillId="0" borderId="18" xfId="0" applyNumberFormat="1" applyFont="1" applyBorder="1" applyAlignment="1">
      <alignment horizontal="right" vertical="center"/>
    </xf>
    <xf numFmtId="2" fontId="5" fillId="0" borderId="19" xfId="0" applyNumberFormat="1" applyFont="1" applyBorder="1" applyAlignment="1">
      <alignment vertical="center"/>
    </xf>
    <xf numFmtId="2" fontId="5" fillId="0" borderId="20" xfId="0" applyNumberFormat="1" applyFont="1" applyBorder="1" applyAlignment="1">
      <alignment vertical="center"/>
    </xf>
    <xf numFmtId="2" fontId="5" fillId="0" borderId="21" xfId="0" applyNumberFormat="1" applyFont="1" applyBorder="1" applyAlignment="1">
      <alignment horizontal="right" vertical="center"/>
    </xf>
    <xf numFmtId="2" fontId="5" fillId="0" borderId="6" xfId="0" applyNumberFormat="1" applyFont="1" applyBorder="1" applyAlignment="1">
      <alignment horizontal="right" vertical="center"/>
    </xf>
    <xf numFmtId="2" fontId="4" fillId="0" borderId="18" xfId="0" applyNumberFormat="1" applyFont="1" applyBorder="1" applyAlignment="1">
      <alignment vertical="center"/>
    </xf>
    <xf numFmtId="2" fontId="5" fillId="0" borderId="22" xfId="0" applyNumberFormat="1" applyFont="1" applyBorder="1" applyAlignment="1">
      <alignment horizontal="right" vertical="center"/>
    </xf>
    <xf numFmtId="2" fontId="4" fillId="0" borderId="17" xfId="0" applyNumberFormat="1" applyFont="1" applyBorder="1" applyAlignment="1">
      <alignment vertical="center"/>
    </xf>
    <xf numFmtId="2" fontId="4" fillId="0" borderId="9" xfId="0" applyNumberFormat="1" applyFont="1" applyBorder="1" applyAlignment="1">
      <alignment vertical="center"/>
    </xf>
    <xf numFmtId="2" fontId="5" fillId="0" borderId="23" xfId="0" applyNumberFormat="1" applyFont="1" applyBorder="1" applyAlignment="1">
      <alignment horizontal="right" vertical="center"/>
    </xf>
    <xf numFmtId="2" fontId="5" fillId="0" borderId="24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wrapText="1"/>
    </xf>
    <xf numFmtId="2" fontId="4" fillId="0" borderId="25" xfId="0" applyNumberFormat="1" applyFont="1" applyBorder="1" applyAlignment="1">
      <alignment vertical="center"/>
    </xf>
    <xf numFmtId="2" fontId="4" fillId="0" borderId="26" xfId="0" applyNumberFormat="1" applyFont="1" applyBorder="1" applyAlignment="1">
      <alignment horizontal="right" vertical="center"/>
    </xf>
    <xf numFmtId="2" fontId="4" fillId="0" borderId="27" xfId="0" applyNumberFormat="1" applyFont="1" applyBorder="1" applyAlignment="1">
      <alignment horizontal="right" vertical="center"/>
    </xf>
    <xf numFmtId="2" fontId="4" fillId="0" borderId="23" xfId="0" applyNumberFormat="1" applyFont="1" applyBorder="1" applyAlignment="1">
      <alignment vertical="center"/>
    </xf>
    <xf numFmtId="2" fontId="4" fillId="0" borderId="24" xfId="0" applyNumberFormat="1" applyFont="1" applyBorder="1" applyAlignment="1">
      <alignment vertical="center"/>
    </xf>
    <xf numFmtId="2" fontId="1" fillId="0" borderId="28" xfId="0" applyNumberFormat="1" applyFont="1" applyBorder="1"/>
    <xf numFmtId="2" fontId="1" fillId="0" borderId="14" xfId="0" applyNumberFormat="1" applyFont="1" applyBorder="1"/>
    <xf numFmtId="2" fontId="2" fillId="0" borderId="14" xfId="0" applyNumberFormat="1" applyFont="1" applyBorder="1"/>
    <xf numFmtId="17" fontId="2" fillId="0" borderId="2" xfId="0" applyNumberFormat="1" applyFont="1" applyBorder="1" applyAlignment="1">
      <alignment horizontal="center" wrapText="1"/>
    </xf>
    <xf numFmtId="2" fontId="4" fillId="0" borderId="29" xfId="0" applyNumberFormat="1" applyFont="1" applyBorder="1" applyAlignment="1">
      <alignment horizontal="right" vertical="center"/>
    </xf>
    <xf numFmtId="2" fontId="4" fillId="0" borderId="8" xfId="0" applyNumberFormat="1" applyFont="1" applyBorder="1" applyAlignment="1">
      <alignment horizontal="right" vertical="center"/>
    </xf>
    <xf numFmtId="2" fontId="5" fillId="0" borderId="30" xfId="0" applyNumberFormat="1" applyFont="1" applyBorder="1" applyAlignment="1">
      <alignment vertical="center"/>
    </xf>
    <xf numFmtId="2" fontId="5" fillId="0" borderId="31" xfId="0" applyNumberFormat="1" applyFont="1" applyBorder="1" applyAlignment="1">
      <alignment vertical="center"/>
    </xf>
    <xf numFmtId="2" fontId="5" fillId="0" borderId="32" xfId="0" applyNumberFormat="1" applyFont="1" applyBorder="1" applyAlignment="1">
      <alignment horizontal="right" vertical="center"/>
    </xf>
    <xf numFmtId="2" fontId="5" fillId="0" borderId="5" xfId="0" applyNumberFormat="1" applyFont="1" applyBorder="1" applyAlignment="1">
      <alignment horizontal="right" vertical="center"/>
    </xf>
    <xf numFmtId="2" fontId="4" fillId="0" borderId="33" xfId="0" applyNumberFormat="1" applyFont="1" applyBorder="1" applyAlignment="1">
      <alignment vertical="center"/>
    </xf>
    <xf numFmtId="2" fontId="4" fillId="0" borderId="34" xfId="0" applyNumberFormat="1" applyFont="1" applyBorder="1" applyAlignment="1">
      <alignment vertical="center"/>
    </xf>
    <xf numFmtId="2" fontId="5" fillId="0" borderId="29" xfId="0" applyNumberFormat="1" applyFont="1" applyBorder="1" applyAlignment="1">
      <alignment horizontal="right" vertical="center"/>
    </xf>
    <xf numFmtId="2" fontId="5" fillId="0" borderId="8" xfId="0" applyNumberFormat="1" applyFont="1" applyBorder="1" applyAlignment="1">
      <alignment horizontal="right" vertical="center"/>
    </xf>
    <xf numFmtId="165" fontId="2" fillId="0" borderId="0" xfId="0" applyNumberFormat="1" applyFont="1"/>
    <xf numFmtId="2" fontId="4" fillId="0" borderId="19" xfId="0" applyNumberFormat="1" applyFont="1" applyBorder="1" applyAlignment="1">
      <alignment vertical="center"/>
    </xf>
    <xf numFmtId="0" fontId="2" fillId="0" borderId="1" xfId="0" applyFont="1" applyBorder="1" applyAlignment="1"/>
    <xf numFmtId="166" fontId="2" fillId="0" borderId="14" xfId="1" applyFont="1" applyFill="1" applyBorder="1" applyAlignment="1"/>
    <xf numFmtId="0" fontId="0" fillId="0" borderId="0" xfId="0" applyBorder="1"/>
    <xf numFmtId="2" fontId="5" fillId="0" borderId="0" xfId="0" applyNumberFormat="1" applyFont="1" applyBorder="1" applyAlignment="1">
      <alignment horizontal="right" vertical="center"/>
    </xf>
    <xf numFmtId="2" fontId="4" fillId="0" borderId="0" xfId="0" applyNumberFormat="1" applyFont="1" applyBorder="1" applyAlignment="1">
      <alignment horizontal="right" vertical="center"/>
    </xf>
    <xf numFmtId="2" fontId="4" fillId="0" borderId="0" xfId="0" applyNumberFormat="1" applyFont="1" applyBorder="1" applyAlignment="1">
      <alignment vertical="center"/>
    </xf>
    <xf numFmtId="0" fontId="1" fillId="0" borderId="35" xfId="0" applyFont="1" applyBorder="1" applyAlignment="1">
      <alignment horizontal="center"/>
    </xf>
    <xf numFmtId="2" fontId="4" fillId="0" borderId="36" xfId="0" applyNumberFormat="1" applyFont="1" applyBorder="1" applyAlignment="1">
      <alignment vertical="center"/>
    </xf>
    <xf numFmtId="0" fontId="1" fillId="0" borderId="37" xfId="0" applyFont="1" applyBorder="1" applyAlignment="1">
      <alignment wrapText="1"/>
    </xf>
    <xf numFmtId="0" fontId="1" fillId="0" borderId="38" xfId="0" applyFont="1" applyBorder="1" applyAlignment="1">
      <alignment horizontal="center"/>
    </xf>
    <xf numFmtId="0" fontId="1" fillId="0" borderId="2" xfId="0" applyFont="1" applyBorder="1" applyAlignment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2" fontId="5" fillId="0" borderId="39" xfId="0" applyNumberFormat="1" applyFont="1" applyBorder="1" applyAlignment="1">
      <alignment horizontal="right" vertical="center"/>
    </xf>
    <xf numFmtId="2" fontId="5" fillId="0" borderId="40" xfId="0" applyNumberFormat="1" applyFont="1" applyBorder="1" applyAlignment="1">
      <alignment horizontal="right" vertical="center"/>
    </xf>
    <xf numFmtId="0" fontId="2" fillId="0" borderId="4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9" fontId="5" fillId="0" borderId="42" xfId="0" applyNumberFormat="1" applyFont="1" applyBorder="1" applyAlignment="1">
      <alignment horizontal="center" vertical="center"/>
    </xf>
    <xf numFmtId="49" fontId="5" fillId="0" borderId="43" xfId="0" applyNumberFormat="1" applyFont="1" applyBorder="1" applyAlignment="1">
      <alignment horizontal="center" vertical="center"/>
    </xf>
    <xf numFmtId="49" fontId="5" fillId="3" borderId="44" xfId="0" applyNumberFormat="1" applyFont="1" applyFill="1" applyBorder="1" applyAlignment="1">
      <alignment horizontal="center" vertical="center"/>
    </xf>
    <xf numFmtId="49" fontId="5" fillId="3" borderId="22" xfId="0" applyNumberFormat="1" applyFont="1" applyFill="1" applyBorder="1" applyAlignment="1">
      <alignment horizontal="center" vertical="center"/>
    </xf>
  </cellXfs>
  <cellStyles count="4">
    <cellStyle name="Excel Built-in Normal" xfId="1" xr:uid="{00000000-0005-0000-0000-000000000000}"/>
    <cellStyle name="Normální" xfId="0" builtinId="0"/>
    <cellStyle name="Normální 2" xfId="2" xr:uid="{2B79D4ED-CDA2-484A-A1D3-DEF1603458AC}"/>
    <cellStyle name="TableStyleLight1" xfId="3" xr:uid="{7A0E8EEC-A18D-4A3D-80D3-E23494372A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9"/>
  <sheetViews>
    <sheetView tabSelected="1" view="pageBreakPreview" zoomScaleNormal="100" zoomScaleSheetLayoutView="100" workbookViewId="0">
      <selection activeCell="A44" sqref="A44"/>
    </sheetView>
  </sheetViews>
  <sheetFormatPr defaultRowHeight="15" x14ac:dyDescent="0.25"/>
  <cols>
    <col min="1" max="1" width="36" customWidth="1"/>
    <col min="2" max="2" width="11" customWidth="1"/>
    <col min="3" max="3" width="8.7109375" customWidth="1"/>
    <col min="4" max="4" width="15.7109375" customWidth="1"/>
    <col min="5" max="5" width="19.5703125" customWidth="1"/>
    <col min="6" max="1025" width="8.7109375" customWidth="1"/>
  </cols>
  <sheetData>
    <row r="1" spans="1:5" x14ac:dyDescent="0.25">
      <c r="C1" s="1"/>
    </row>
    <row r="2" spans="1:5" x14ac:dyDescent="0.25">
      <c r="A2" s="86" t="s">
        <v>38</v>
      </c>
      <c r="B2" s="86"/>
      <c r="C2" s="86"/>
      <c r="D2" s="86"/>
      <c r="E2" s="86"/>
    </row>
    <row r="3" spans="1:5" ht="30.75" thickBot="1" x14ac:dyDescent="0.3">
      <c r="A3" s="2" t="s">
        <v>0</v>
      </c>
      <c r="B3" s="3" t="s">
        <v>1</v>
      </c>
      <c r="C3" s="4" t="s">
        <v>2</v>
      </c>
      <c r="D3" s="51" t="s">
        <v>53</v>
      </c>
      <c r="E3" s="44" t="s">
        <v>54</v>
      </c>
    </row>
    <row r="4" spans="1:5" x14ac:dyDescent="0.25">
      <c r="A4" s="5" t="s">
        <v>3</v>
      </c>
      <c r="B4" s="6">
        <v>501</v>
      </c>
      <c r="C4" s="7">
        <v>1</v>
      </c>
      <c r="D4" s="36">
        <v>332785</v>
      </c>
      <c r="E4" s="36">
        <v>420000</v>
      </c>
    </row>
    <row r="5" spans="1:5" x14ac:dyDescent="0.25">
      <c r="A5" s="8" t="s">
        <v>4</v>
      </c>
      <c r="B5" s="9">
        <v>502</v>
      </c>
      <c r="C5" s="10">
        <v>2</v>
      </c>
      <c r="D5" s="37">
        <v>0</v>
      </c>
      <c r="E5" s="37">
        <v>0</v>
      </c>
    </row>
    <row r="6" spans="1:5" ht="29.25" x14ac:dyDescent="0.25">
      <c r="A6" s="11" t="s">
        <v>5</v>
      </c>
      <c r="B6" s="9">
        <v>503</v>
      </c>
      <c r="C6" s="10">
        <v>3</v>
      </c>
      <c r="D6" s="37">
        <v>291590</v>
      </c>
      <c r="E6" s="37">
        <v>310000</v>
      </c>
    </row>
    <row r="7" spans="1:5" x14ac:dyDescent="0.25">
      <c r="A7" s="8" t="s">
        <v>6</v>
      </c>
      <c r="B7" s="9">
        <v>504</v>
      </c>
      <c r="C7" s="10">
        <v>4</v>
      </c>
      <c r="D7" s="37">
        <v>0</v>
      </c>
      <c r="E7" s="37">
        <v>0</v>
      </c>
    </row>
    <row r="8" spans="1:5" x14ac:dyDescent="0.25">
      <c r="A8" s="8" t="s">
        <v>7</v>
      </c>
      <c r="B8" s="9">
        <v>511</v>
      </c>
      <c r="C8" s="10">
        <v>5</v>
      </c>
      <c r="D8" s="37">
        <v>422728</v>
      </c>
      <c r="E8" s="37">
        <v>22000</v>
      </c>
    </row>
    <row r="9" spans="1:5" x14ac:dyDescent="0.25">
      <c r="A9" s="8" t="s">
        <v>8</v>
      </c>
      <c r="B9" s="9">
        <v>512</v>
      </c>
      <c r="C9" s="10">
        <v>6</v>
      </c>
      <c r="D9" s="37">
        <v>11551</v>
      </c>
      <c r="E9" s="37">
        <v>27000</v>
      </c>
    </row>
    <row r="10" spans="1:5" x14ac:dyDescent="0.25">
      <c r="A10" s="8" t="s">
        <v>9</v>
      </c>
      <c r="B10" s="9">
        <v>513</v>
      </c>
      <c r="C10" s="10">
        <v>7</v>
      </c>
      <c r="D10" s="37">
        <v>4953</v>
      </c>
      <c r="E10" s="37">
        <v>3700</v>
      </c>
    </row>
    <row r="11" spans="1:5" x14ac:dyDescent="0.25">
      <c r="A11" s="8" t="s">
        <v>10</v>
      </c>
      <c r="B11" s="9">
        <v>518</v>
      </c>
      <c r="C11" s="10">
        <v>8</v>
      </c>
      <c r="D11" s="37">
        <v>522410</v>
      </c>
      <c r="E11" s="37">
        <v>865000</v>
      </c>
    </row>
    <row r="12" spans="1:5" x14ac:dyDescent="0.25">
      <c r="A12" s="8" t="s">
        <v>11</v>
      </c>
      <c r="B12" s="9">
        <v>521</v>
      </c>
      <c r="C12" s="10">
        <v>9</v>
      </c>
      <c r="D12" s="37">
        <v>3076497</v>
      </c>
      <c r="E12" s="37">
        <v>3100000</v>
      </c>
    </row>
    <row r="13" spans="1:5" x14ac:dyDescent="0.25">
      <c r="A13" s="8" t="s">
        <v>12</v>
      </c>
      <c r="B13" s="9">
        <v>524</v>
      </c>
      <c r="C13" s="10">
        <v>10</v>
      </c>
      <c r="D13" s="37">
        <v>931520</v>
      </c>
      <c r="E13" s="37">
        <v>840000</v>
      </c>
    </row>
    <row r="14" spans="1:5" x14ac:dyDescent="0.25">
      <c r="A14" s="8" t="s">
        <v>13</v>
      </c>
      <c r="B14" s="9">
        <v>525</v>
      </c>
      <c r="C14" s="10">
        <v>11</v>
      </c>
      <c r="D14" s="37">
        <v>11137</v>
      </c>
      <c r="E14" s="37">
        <v>10000</v>
      </c>
    </row>
    <row r="15" spans="1:5" x14ac:dyDescent="0.25">
      <c r="A15" s="8" t="s">
        <v>14</v>
      </c>
      <c r="B15" s="9">
        <v>527</v>
      </c>
      <c r="C15" s="10">
        <v>12</v>
      </c>
      <c r="D15" s="37">
        <v>56094</v>
      </c>
      <c r="E15" s="37">
        <v>53000</v>
      </c>
    </row>
    <row r="16" spans="1:5" x14ac:dyDescent="0.25">
      <c r="A16" s="8" t="s">
        <v>15</v>
      </c>
      <c r="B16" s="9">
        <v>528</v>
      </c>
      <c r="C16" s="10">
        <v>13</v>
      </c>
      <c r="D16" s="37">
        <v>0</v>
      </c>
      <c r="E16" s="37">
        <v>0</v>
      </c>
    </row>
    <row r="17" spans="1:5" x14ac:dyDescent="0.25">
      <c r="A17" s="11" t="s">
        <v>16</v>
      </c>
      <c r="B17" s="9"/>
      <c r="C17" s="10">
        <v>14</v>
      </c>
      <c r="D17" s="37">
        <v>1325</v>
      </c>
      <c r="E17" s="37">
        <v>11000</v>
      </c>
    </row>
    <row r="18" spans="1:5" x14ac:dyDescent="0.25">
      <c r="A18" s="8" t="s">
        <v>17</v>
      </c>
      <c r="B18" s="9">
        <v>548</v>
      </c>
      <c r="C18" s="10">
        <v>15</v>
      </c>
      <c r="D18" s="37">
        <v>55749</v>
      </c>
      <c r="E18" s="37">
        <v>20000</v>
      </c>
    </row>
    <row r="19" spans="1:5" x14ac:dyDescent="0.25">
      <c r="A19" s="8" t="s">
        <v>18</v>
      </c>
      <c r="B19" s="9">
        <v>551</v>
      </c>
      <c r="C19" s="10">
        <v>16</v>
      </c>
      <c r="D19" s="37">
        <v>152951</v>
      </c>
      <c r="E19" s="37">
        <v>153000</v>
      </c>
    </row>
    <row r="20" spans="1:5" ht="29.25" x14ac:dyDescent="0.25">
      <c r="A20" s="11" t="s">
        <v>19</v>
      </c>
      <c r="B20" s="9">
        <v>558</v>
      </c>
      <c r="C20" s="10">
        <v>17</v>
      </c>
      <c r="D20" s="37">
        <v>159757</v>
      </c>
      <c r="E20" s="37">
        <v>27000</v>
      </c>
    </row>
    <row r="21" spans="1:5" ht="30" x14ac:dyDescent="0.25">
      <c r="A21" s="12" t="s">
        <v>20</v>
      </c>
      <c r="B21" s="13"/>
      <c r="C21" s="14">
        <v>18</v>
      </c>
      <c r="D21" s="38">
        <v>6031137</v>
      </c>
      <c r="E21" s="38">
        <v>5861700</v>
      </c>
    </row>
    <row r="22" spans="1:5" x14ac:dyDescent="0.25">
      <c r="A22" s="11" t="s">
        <v>21</v>
      </c>
      <c r="B22" s="9">
        <v>601</v>
      </c>
      <c r="C22" s="10">
        <v>19</v>
      </c>
      <c r="D22" s="37">
        <v>0</v>
      </c>
      <c r="E22" s="37">
        <v>0</v>
      </c>
    </row>
    <row r="23" spans="1:5" x14ac:dyDescent="0.25">
      <c r="A23" s="11" t="s">
        <v>22</v>
      </c>
      <c r="B23" s="9">
        <v>602</v>
      </c>
      <c r="C23" s="10">
        <v>20</v>
      </c>
      <c r="D23" s="37">
        <v>757169</v>
      </c>
      <c r="E23" s="37">
        <v>1400000</v>
      </c>
    </row>
    <row r="24" spans="1:5" x14ac:dyDescent="0.25">
      <c r="A24" s="11" t="s">
        <v>23</v>
      </c>
      <c r="B24" s="9">
        <v>603</v>
      </c>
      <c r="C24" s="10">
        <v>21</v>
      </c>
      <c r="D24" s="37">
        <v>41210</v>
      </c>
      <c r="E24" s="37">
        <v>95000</v>
      </c>
    </row>
    <row r="25" spans="1:5" x14ac:dyDescent="0.25">
      <c r="A25" s="11" t="s">
        <v>24</v>
      </c>
      <c r="B25" s="9">
        <v>604</v>
      </c>
      <c r="C25" s="10">
        <v>22</v>
      </c>
      <c r="D25" s="37">
        <v>0</v>
      </c>
      <c r="E25" s="37"/>
    </row>
    <row r="26" spans="1:5" x14ac:dyDescent="0.25">
      <c r="A26" s="11" t="s">
        <v>25</v>
      </c>
      <c r="B26" s="9">
        <v>609</v>
      </c>
      <c r="C26" s="10">
        <v>23</v>
      </c>
      <c r="D26" s="37">
        <v>0</v>
      </c>
      <c r="E26" s="37"/>
    </row>
    <row r="27" spans="1:5" x14ac:dyDescent="0.25">
      <c r="A27" s="11" t="s">
        <v>26</v>
      </c>
      <c r="B27" s="9">
        <v>644</v>
      </c>
      <c r="C27" s="10">
        <v>24</v>
      </c>
      <c r="D27" s="37">
        <v>0</v>
      </c>
      <c r="E27" s="37"/>
    </row>
    <row r="28" spans="1:5" x14ac:dyDescent="0.25">
      <c r="A28" s="11" t="s">
        <v>27</v>
      </c>
      <c r="B28" s="9">
        <v>663</v>
      </c>
      <c r="C28" s="10">
        <v>25</v>
      </c>
      <c r="D28" s="37">
        <v>0</v>
      </c>
      <c r="E28" s="37"/>
    </row>
    <row r="29" spans="1:5" x14ac:dyDescent="0.25">
      <c r="A29" s="11" t="s">
        <v>28</v>
      </c>
      <c r="B29" s="9">
        <v>648</v>
      </c>
      <c r="C29" s="10">
        <v>26</v>
      </c>
      <c r="D29" s="37">
        <v>0</v>
      </c>
      <c r="E29" s="37"/>
    </row>
    <row r="30" spans="1:5" x14ac:dyDescent="0.25">
      <c r="A30" s="11" t="s">
        <v>29</v>
      </c>
      <c r="B30" s="9">
        <v>649</v>
      </c>
      <c r="C30" s="10">
        <v>27</v>
      </c>
      <c r="D30" s="37">
        <v>80559</v>
      </c>
      <c r="E30" s="37">
        <v>180700</v>
      </c>
    </row>
    <row r="31" spans="1:5" x14ac:dyDescent="0.25">
      <c r="A31" s="11" t="s">
        <v>30</v>
      </c>
      <c r="B31" s="9" t="s">
        <v>31</v>
      </c>
      <c r="C31" s="10">
        <v>28</v>
      </c>
      <c r="D31" s="37">
        <v>0</v>
      </c>
      <c r="E31" s="37"/>
    </row>
    <row r="32" spans="1:5" x14ac:dyDescent="0.25">
      <c r="A32" s="11" t="s">
        <v>32</v>
      </c>
      <c r="B32" s="9">
        <v>662</v>
      </c>
      <c r="C32" s="10">
        <v>29</v>
      </c>
      <c r="D32" s="37">
        <v>0</v>
      </c>
      <c r="E32" s="37"/>
    </row>
    <row r="33" spans="1:5" ht="29.25" x14ac:dyDescent="0.25">
      <c r="A33" s="11" t="s">
        <v>33</v>
      </c>
      <c r="B33" s="9">
        <v>672</v>
      </c>
      <c r="C33" s="10">
        <v>30</v>
      </c>
      <c r="D33" s="37">
        <v>5111692</v>
      </c>
      <c r="E33" s="37">
        <v>4186000</v>
      </c>
    </row>
    <row r="34" spans="1:5" ht="30" x14ac:dyDescent="0.25">
      <c r="A34" s="12" t="s">
        <v>34</v>
      </c>
      <c r="B34" s="13"/>
      <c r="C34" s="14">
        <v>31</v>
      </c>
      <c r="D34" s="38">
        <v>5990630</v>
      </c>
      <c r="E34" s="38">
        <v>5861700</v>
      </c>
    </row>
    <row r="35" spans="1:5" ht="30" x14ac:dyDescent="0.25">
      <c r="A35" s="12" t="s">
        <v>35</v>
      </c>
      <c r="B35" s="9"/>
      <c r="C35" s="10">
        <v>32</v>
      </c>
      <c r="D35" s="37">
        <v>-40507</v>
      </c>
      <c r="E35" s="37"/>
    </row>
    <row r="36" spans="1:5" x14ac:dyDescent="0.25">
      <c r="A36" s="11" t="s">
        <v>36</v>
      </c>
      <c r="B36" s="9">
        <v>591</v>
      </c>
      <c r="C36" s="10">
        <v>33</v>
      </c>
      <c r="D36" s="37">
        <v>0</v>
      </c>
      <c r="E36" s="37"/>
    </row>
    <row r="37" spans="1:5" ht="30" thickBot="1" x14ac:dyDescent="0.3">
      <c r="A37" s="15" t="s">
        <v>37</v>
      </c>
      <c r="B37" s="16"/>
      <c r="C37" s="17">
        <v>34</v>
      </c>
      <c r="D37" s="39">
        <v>-40507</v>
      </c>
      <c r="E37" s="39"/>
    </row>
    <row r="38" spans="1:5" x14ac:dyDescent="0.25">
      <c r="A38" s="18"/>
    </row>
    <row r="39" spans="1:5" x14ac:dyDescent="0.25">
      <c r="A39" s="18"/>
    </row>
  </sheetData>
  <mergeCells count="1">
    <mergeCell ref="A2:E2"/>
  </mergeCells>
  <pageMargins left="0.70866141732283472" right="0.70866141732283472" top="0.78740157480314965" bottom="0.78740157480314965" header="0.51181102362204722" footer="0.51181102362204722"/>
  <pageSetup paperSize="9" scale="95" firstPageNumber="0" orientation="portrait" horizontalDpi="300" verticalDpi="300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8"/>
  <sheetViews>
    <sheetView view="pageBreakPreview" zoomScaleNormal="100" zoomScaleSheetLayoutView="100" workbookViewId="0">
      <selection activeCell="E3" sqref="E3"/>
    </sheetView>
  </sheetViews>
  <sheetFormatPr defaultRowHeight="15" x14ac:dyDescent="0.25"/>
  <cols>
    <col min="1" max="1" width="32.42578125" customWidth="1"/>
    <col min="2" max="2" width="10.42578125" customWidth="1"/>
    <col min="4" max="4" width="20.85546875" customWidth="1"/>
    <col min="5" max="5" width="17.28515625" customWidth="1"/>
  </cols>
  <sheetData>
    <row r="1" spans="1:5" ht="15.75" thickBot="1" x14ac:dyDescent="0.3">
      <c r="C1" s="1"/>
    </row>
    <row r="2" spans="1:5" ht="15.75" thickBot="1" x14ac:dyDescent="0.3">
      <c r="A2" s="86" t="s">
        <v>47</v>
      </c>
      <c r="B2" s="86"/>
      <c r="C2" s="86"/>
      <c r="D2" s="86"/>
      <c r="E2" s="86"/>
    </row>
    <row r="3" spans="1:5" ht="45.75" thickBot="1" x14ac:dyDescent="0.3">
      <c r="A3" s="2" t="s">
        <v>0</v>
      </c>
      <c r="B3" s="3" t="s">
        <v>1</v>
      </c>
      <c r="C3" s="4" t="s">
        <v>2</v>
      </c>
      <c r="D3" s="43" t="s">
        <v>53</v>
      </c>
      <c r="E3" s="44" t="s">
        <v>54</v>
      </c>
    </row>
    <row r="4" spans="1:5" x14ac:dyDescent="0.25">
      <c r="A4" s="5" t="s">
        <v>3</v>
      </c>
      <c r="B4" s="6">
        <v>501</v>
      </c>
      <c r="C4" s="7">
        <v>1</v>
      </c>
      <c r="D4" s="40">
        <v>672514.04</v>
      </c>
      <c r="E4" s="36">
        <v>700000</v>
      </c>
    </row>
    <row r="5" spans="1:5" x14ac:dyDescent="0.25">
      <c r="A5" s="8" t="s">
        <v>4</v>
      </c>
      <c r="B5" s="9">
        <v>502</v>
      </c>
      <c r="C5" s="10">
        <v>2</v>
      </c>
      <c r="D5" s="41">
        <v>1284749.94</v>
      </c>
      <c r="E5" s="37">
        <v>1400000</v>
      </c>
    </row>
    <row r="6" spans="1:5" x14ac:dyDescent="0.25">
      <c r="A6" s="19" t="s">
        <v>5</v>
      </c>
      <c r="B6" s="9">
        <v>503</v>
      </c>
      <c r="C6" s="10">
        <v>3</v>
      </c>
      <c r="D6" s="41">
        <v>0</v>
      </c>
      <c r="E6" s="37">
        <v>0</v>
      </c>
    </row>
    <row r="7" spans="1:5" x14ac:dyDescent="0.25">
      <c r="A7" s="8" t="s">
        <v>6</v>
      </c>
      <c r="B7" s="9">
        <v>504</v>
      </c>
      <c r="C7" s="10">
        <v>4</v>
      </c>
      <c r="D7" s="41">
        <v>0</v>
      </c>
      <c r="E7" s="37">
        <v>0</v>
      </c>
    </row>
    <row r="8" spans="1:5" x14ac:dyDescent="0.25">
      <c r="A8" s="8" t="s">
        <v>7</v>
      </c>
      <c r="B8" s="9">
        <v>511</v>
      </c>
      <c r="C8" s="10">
        <v>5</v>
      </c>
      <c r="D8" s="41">
        <v>6292</v>
      </c>
      <c r="E8" s="37">
        <v>0</v>
      </c>
    </row>
    <row r="9" spans="1:5" x14ac:dyDescent="0.25">
      <c r="A9" s="8" t="s">
        <v>8</v>
      </c>
      <c r="B9" s="9">
        <v>512</v>
      </c>
      <c r="C9" s="10">
        <v>6</v>
      </c>
      <c r="D9" s="41">
        <v>0</v>
      </c>
      <c r="E9" s="37">
        <v>0</v>
      </c>
    </row>
    <row r="10" spans="1:5" x14ac:dyDescent="0.25">
      <c r="A10" s="8" t="s">
        <v>9</v>
      </c>
      <c r="B10" s="9">
        <v>513</v>
      </c>
      <c r="C10" s="10">
        <v>7</v>
      </c>
      <c r="D10" s="41">
        <v>0</v>
      </c>
      <c r="E10" s="37">
        <v>0</v>
      </c>
    </row>
    <row r="11" spans="1:5" x14ac:dyDescent="0.25">
      <c r="A11" s="8" t="s">
        <v>10</v>
      </c>
      <c r="B11" s="9">
        <v>518</v>
      </c>
      <c r="C11" s="10">
        <v>8</v>
      </c>
      <c r="D11" s="41">
        <v>1282917.8500000001</v>
      </c>
      <c r="E11" s="37">
        <v>1000000</v>
      </c>
    </row>
    <row r="12" spans="1:5" x14ac:dyDescent="0.25">
      <c r="A12" s="8" t="s">
        <v>11</v>
      </c>
      <c r="B12" s="9">
        <v>521</v>
      </c>
      <c r="C12" s="10">
        <v>9</v>
      </c>
      <c r="D12" s="41">
        <v>215234</v>
      </c>
      <c r="E12" s="37">
        <v>200000</v>
      </c>
    </row>
    <row r="13" spans="1:5" x14ac:dyDescent="0.25">
      <c r="A13" s="8" t="s">
        <v>12</v>
      </c>
      <c r="B13" s="9">
        <v>524</v>
      </c>
      <c r="C13" s="10">
        <v>10</v>
      </c>
      <c r="D13" s="41">
        <v>0</v>
      </c>
      <c r="E13" s="37">
        <v>0</v>
      </c>
    </row>
    <row r="14" spans="1:5" x14ac:dyDescent="0.25">
      <c r="A14" s="8" t="s">
        <v>13</v>
      </c>
      <c r="B14" s="9">
        <v>525</v>
      </c>
      <c r="C14" s="10">
        <v>11</v>
      </c>
      <c r="D14" s="41">
        <v>0</v>
      </c>
      <c r="E14" s="37">
        <v>0</v>
      </c>
    </row>
    <row r="15" spans="1:5" x14ac:dyDescent="0.25">
      <c r="A15" s="8" t="s">
        <v>14</v>
      </c>
      <c r="B15" s="9">
        <v>527</v>
      </c>
      <c r="C15" s="10">
        <v>12</v>
      </c>
      <c r="D15" s="41">
        <v>0</v>
      </c>
      <c r="E15" s="37">
        <v>0</v>
      </c>
    </row>
    <row r="16" spans="1:5" x14ac:dyDescent="0.25">
      <c r="A16" s="8" t="s">
        <v>15</v>
      </c>
      <c r="B16" s="9">
        <v>528</v>
      </c>
      <c r="C16" s="10">
        <v>13</v>
      </c>
      <c r="D16" s="41">
        <v>121617</v>
      </c>
      <c r="E16" s="37">
        <v>150000</v>
      </c>
    </row>
    <row r="17" spans="1:5" x14ac:dyDescent="0.25">
      <c r="A17" s="19" t="s">
        <v>16</v>
      </c>
      <c r="B17" s="9"/>
      <c r="C17" s="10">
        <v>14</v>
      </c>
      <c r="D17" s="41">
        <v>0</v>
      </c>
      <c r="E17" s="37">
        <v>0</v>
      </c>
    </row>
    <row r="18" spans="1:5" x14ac:dyDescent="0.25">
      <c r="A18" s="8" t="s">
        <v>17</v>
      </c>
      <c r="B18" s="9">
        <v>548</v>
      </c>
      <c r="C18" s="10">
        <v>15</v>
      </c>
      <c r="D18" s="41">
        <v>0</v>
      </c>
      <c r="E18" s="37">
        <v>0</v>
      </c>
    </row>
    <row r="19" spans="1:5" x14ac:dyDescent="0.25">
      <c r="A19" s="8" t="s">
        <v>18</v>
      </c>
      <c r="B19" s="9">
        <v>551</v>
      </c>
      <c r="C19" s="10">
        <v>16</v>
      </c>
      <c r="D19" s="41">
        <v>3520000</v>
      </c>
      <c r="E19" s="37">
        <v>3520000</v>
      </c>
    </row>
    <row r="20" spans="1:5" x14ac:dyDescent="0.25">
      <c r="A20" s="19" t="s">
        <v>19</v>
      </c>
      <c r="B20" s="9">
        <v>558</v>
      </c>
      <c r="C20" s="10">
        <v>17</v>
      </c>
      <c r="D20" s="41">
        <v>24277</v>
      </c>
      <c r="E20" s="37">
        <v>0</v>
      </c>
    </row>
    <row r="21" spans="1:5" ht="30" x14ac:dyDescent="0.25">
      <c r="A21" s="12" t="s">
        <v>20</v>
      </c>
      <c r="B21" s="13"/>
      <c r="C21" s="14">
        <v>18</v>
      </c>
      <c r="D21" s="84">
        <f>SUM(D4:D20)</f>
        <v>7127601.8300000001</v>
      </c>
      <c r="E21" s="38">
        <v>6970000</v>
      </c>
    </row>
    <row r="22" spans="1:5" x14ac:dyDescent="0.25">
      <c r="A22" s="19" t="s">
        <v>21</v>
      </c>
      <c r="B22" s="9">
        <v>601</v>
      </c>
      <c r="C22" s="10">
        <v>19</v>
      </c>
      <c r="D22" s="41">
        <v>0</v>
      </c>
      <c r="E22" s="37">
        <v>0</v>
      </c>
    </row>
    <row r="23" spans="1:5" x14ac:dyDescent="0.25">
      <c r="A23" s="11" t="s">
        <v>22</v>
      </c>
      <c r="B23" s="9">
        <v>602</v>
      </c>
      <c r="C23" s="10">
        <v>20</v>
      </c>
      <c r="D23" s="41">
        <v>368067.51</v>
      </c>
      <c r="E23" s="37">
        <v>517000</v>
      </c>
    </row>
    <row r="24" spans="1:5" x14ac:dyDescent="0.25">
      <c r="A24" s="19" t="s">
        <v>23</v>
      </c>
      <c r="B24" s="9">
        <v>603</v>
      </c>
      <c r="C24" s="10">
        <v>21</v>
      </c>
      <c r="D24" s="41">
        <v>23296</v>
      </c>
      <c r="E24" s="37">
        <v>32000</v>
      </c>
    </row>
    <row r="25" spans="1:5" x14ac:dyDescent="0.25">
      <c r="A25" s="11" t="s">
        <v>24</v>
      </c>
      <c r="B25" s="9">
        <v>604</v>
      </c>
      <c r="C25" s="10">
        <v>22</v>
      </c>
      <c r="D25" s="41">
        <v>0</v>
      </c>
      <c r="E25" s="37">
        <v>0</v>
      </c>
    </row>
    <row r="26" spans="1:5" x14ac:dyDescent="0.25">
      <c r="A26" s="19" t="s">
        <v>25</v>
      </c>
      <c r="B26" s="9">
        <v>609</v>
      </c>
      <c r="C26" s="10">
        <v>23</v>
      </c>
      <c r="D26" s="41">
        <v>180450</v>
      </c>
      <c r="E26" s="37">
        <v>0</v>
      </c>
    </row>
    <row r="27" spans="1:5" x14ac:dyDescent="0.25">
      <c r="A27" s="11" t="s">
        <v>26</v>
      </c>
      <c r="B27" s="9">
        <v>644</v>
      </c>
      <c r="C27" s="10">
        <v>24</v>
      </c>
      <c r="D27" s="41">
        <v>0</v>
      </c>
      <c r="E27" s="37">
        <v>0</v>
      </c>
    </row>
    <row r="28" spans="1:5" x14ac:dyDescent="0.25">
      <c r="A28" s="19" t="s">
        <v>27</v>
      </c>
      <c r="B28" s="9">
        <v>663</v>
      </c>
      <c r="C28" s="10">
        <v>25</v>
      </c>
      <c r="D28" s="41">
        <v>0</v>
      </c>
      <c r="E28" s="37">
        <v>0</v>
      </c>
    </row>
    <row r="29" spans="1:5" x14ac:dyDescent="0.25">
      <c r="A29" s="11" t="s">
        <v>28</v>
      </c>
      <c r="B29" s="9">
        <v>648</v>
      </c>
      <c r="C29" s="10">
        <v>26</v>
      </c>
      <c r="D29" s="41">
        <v>0</v>
      </c>
      <c r="E29" s="37">
        <v>0</v>
      </c>
    </row>
    <row r="30" spans="1:5" x14ac:dyDescent="0.25">
      <c r="A30" s="19" t="s">
        <v>29</v>
      </c>
      <c r="B30" s="9">
        <v>649</v>
      </c>
      <c r="C30" s="10">
        <v>27</v>
      </c>
      <c r="D30" s="41">
        <v>0</v>
      </c>
      <c r="E30" s="37">
        <v>0</v>
      </c>
    </row>
    <row r="31" spans="1:5" x14ac:dyDescent="0.25">
      <c r="A31" s="11" t="s">
        <v>30</v>
      </c>
      <c r="B31" s="9" t="s">
        <v>31</v>
      </c>
      <c r="C31" s="10">
        <v>28</v>
      </c>
      <c r="D31" s="41">
        <v>0</v>
      </c>
      <c r="E31" s="37">
        <v>0</v>
      </c>
    </row>
    <row r="32" spans="1:5" x14ac:dyDescent="0.25">
      <c r="A32" s="11" t="s">
        <v>32</v>
      </c>
      <c r="B32" s="9">
        <v>662</v>
      </c>
      <c r="C32" s="10">
        <v>29</v>
      </c>
      <c r="D32" s="41">
        <v>1173.5999999999999</v>
      </c>
      <c r="E32" s="37">
        <v>1000</v>
      </c>
    </row>
    <row r="33" spans="1:5" x14ac:dyDescent="0.25">
      <c r="A33" s="19" t="s">
        <v>33</v>
      </c>
      <c r="B33" s="9">
        <v>672</v>
      </c>
      <c r="C33" s="10">
        <v>30</v>
      </c>
      <c r="D33" s="41">
        <v>6563000</v>
      </c>
      <c r="E33" s="37">
        <v>6420000</v>
      </c>
    </row>
    <row r="34" spans="1:5" ht="30" x14ac:dyDescent="0.25">
      <c r="A34" s="12" t="s">
        <v>34</v>
      </c>
      <c r="B34" s="13"/>
      <c r="C34" s="14">
        <v>31</v>
      </c>
      <c r="D34" s="84">
        <f>SUM(D22:D33)</f>
        <v>7135987.1100000003</v>
      </c>
      <c r="E34" s="38">
        <v>6970000</v>
      </c>
    </row>
    <row r="35" spans="1:5" x14ac:dyDescent="0.25">
      <c r="A35" s="20" t="s">
        <v>35</v>
      </c>
      <c r="B35" s="9"/>
      <c r="C35" s="10">
        <v>32</v>
      </c>
      <c r="D35" s="41">
        <v>8385.2800000000007</v>
      </c>
      <c r="E35" s="37">
        <v>0</v>
      </c>
    </row>
    <row r="36" spans="1:5" x14ac:dyDescent="0.25">
      <c r="A36" s="11" t="s">
        <v>36</v>
      </c>
      <c r="B36" s="9">
        <v>591</v>
      </c>
      <c r="C36" s="10">
        <v>33</v>
      </c>
      <c r="D36" s="41">
        <v>0</v>
      </c>
      <c r="E36" s="37">
        <v>0</v>
      </c>
    </row>
    <row r="37" spans="1:5" ht="15.75" thickBot="1" x14ac:dyDescent="0.3">
      <c r="A37" s="21" t="s">
        <v>37</v>
      </c>
      <c r="B37" s="16"/>
      <c r="C37" s="17">
        <v>34</v>
      </c>
      <c r="D37" s="42">
        <v>8385.2800000000007</v>
      </c>
      <c r="E37" s="39">
        <v>0</v>
      </c>
    </row>
    <row r="38" spans="1:5" x14ac:dyDescent="0.25">
      <c r="D38" s="22"/>
    </row>
  </sheetData>
  <mergeCells count="1">
    <mergeCell ref="A2:E2"/>
  </mergeCells>
  <pageMargins left="0.7" right="0.7" top="0.78740157499999996" bottom="0.78740157499999996" header="0.3" footer="0.3"/>
  <pageSetup paperSize="9" scale="96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37"/>
  <sheetViews>
    <sheetView view="pageBreakPreview" zoomScaleNormal="100" zoomScaleSheetLayoutView="100" workbookViewId="0">
      <selection activeCell="D3" sqref="D3"/>
    </sheetView>
  </sheetViews>
  <sheetFormatPr defaultRowHeight="15" x14ac:dyDescent="0.25"/>
  <cols>
    <col min="1" max="1" width="36.28515625" customWidth="1"/>
    <col min="2" max="2" width="11.7109375" customWidth="1"/>
    <col min="4" max="4" width="15.140625" customWidth="1"/>
    <col min="5" max="5" width="16.140625" customWidth="1"/>
  </cols>
  <sheetData>
    <row r="1" spans="1:5" ht="15.75" thickBot="1" x14ac:dyDescent="0.3">
      <c r="C1" s="1"/>
    </row>
    <row r="2" spans="1:5" ht="15.75" thickBot="1" x14ac:dyDescent="0.3">
      <c r="A2" s="86" t="s">
        <v>48</v>
      </c>
      <c r="B2" s="86"/>
      <c r="C2" s="86"/>
      <c r="D2" s="86"/>
      <c r="E2" s="86"/>
    </row>
    <row r="3" spans="1:5" ht="45.75" thickBot="1" x14ac:dyDescent="0.3">
      <c r="A3" s="2" t="s">
        <v>0</v>
      </c>
      <c r="B3" s="3" t="s">
        <v>1</v>
      </c>
      <c r="C3" s="4" t="s">
        <v>2</v>
      </c>
      <c r="D3" s="43" t="s">
        <v>53</v>
      </c>
      <c r="E3" s="44" t="s">
        <v>54</v>
      </c>
    </row>
    <row r="4" spans="1:5" x14ac:dyDescent="0.25">
      <c r="A4" s="5" t="s">
        <v>3</v>
      </c>
      <c r="B4" s="6">
        <v>501</v>
      </c>
      <c r="C4" s="7">
        <v>1</v>
      </c>
      <c r="D4" s="36">
        <v>255369</v>
      </c>
      <c r="E4" s="36">
        <v>450000</v>
      </c>
    </row>
    <row r="5" spans="1:5" x14ac:dyDescent="0.25">
      <c r="A5" s="8" t="s">
        <v>4</v>
      </c>
      <c r="B5" s="9">
        <v>502</v>
      </c>
      <c r="C5" s="10">
        <v>2</v>
      </c>
      <c r="D5" s="37"/>
      <c r="E5" s="37"/>
    </row>
    <row r="6" spans="1:5" x14ac:dyDescent="0.25">
      <c r="A6" s="19" t="s">
        <v>5</v>
      </c>
      <c r="B6" s="9">
        <v>503</v>
      </c>
      <c r="C6" s="10">
        <v>3</v>
      </c>
      <c r="D6" s="37">
        <v>865978</v>
      </c>
      <c r="E6" s="37">
        <v>1200000</v>
      </c>
    </row>
    <row r="7" spans="1:5" x14ac:dyDescent="0.25">
      <c r="A7" s="8" t="s">
        <v>6</v>
      </c>
      <c r="B7" s="9">
        <v>504</v>
      </c>
      <c r="C7" s="10">
        <v>4</v>
      </c>
      <c r="D7" s="37"/>
      <c r="E7" s="37"/>
    </row>
    <row r="8" spans="1:5" x14ac:dyDescent="0.25">
      <c r="A8" s="8" t="s">
        <v>7</v>
      </c>
      <c r="B8" s="9">
        <v>511</v>
      </c>
      <c r="C8" s="10">
        <v>5</v>
      </c>
      <c r="D8" s="37">
        <v>324315</v>
      </c>
      <c r="E8" s="37">
        <v>550000</v>
      </c>
    </row>
    <row r="9" spans="1:5" x14ac:dyDescent="0.25">
      <c r="A9" s="8" t="s">
        <v>8</v>
      </c>
      <c r="B9" s="9">
        <v>512</v>
      </c>
      <c r="C9" s="10">
        <v>6</v>
      </c>
      <c r="D9" s="37">
        <v>6085</v>
      </c>
      <c r="E9" s="37">
        <v>15000</v>
      </c>
    </row>
    <row r="10" spans="1:5" x14ac:dyDescent="0.25">
      <c r="A10" s="8" t="s">
        <v>9</v>
      </c>
      <c r="B10" s="9">
        <v>513</v>
      </c>
      <c r="C10" s="10">
        <v>7</v>
      </c>
      <c r="D10" s="37" t="s">
        <v>49</v>
      </c>
      <c r="E10" s="37">
        <v>5000</v>
      </c>
    </row>
    <row r="11" spans="1:5" x14ac:dyDescent="0.25">
      <c r="A11" s="8" t="s">
        <v>10</v>
      </c>
      <c r="B11" s="9">
        <v>518</v>
      </c>
      <c r="C11" s="10">
        <v>8</v>
      </c>
      <c r="D11" s="37">
        <v>921875</v>
      </c>
      <c r="E11" s="37">
        <v>550000</v>
      </c>
    </row>
    <row r="12" spans="1:5" x14ac:dyDescent="0.25">
      <c r="A12" s="8" t="s">
        <v>11</v>
      </c>
      <c r="B12" s="9">
        <v>521</v>
      </c>
      <c r="C12" s="10">
        <v>9</v>
      </c>
      <c r="D12" s="37">
        <v>80370</v>
      </c>
      <c r="E12" s="37">
        <v>110000</v>
      </c>
    </row>
    <row r="13" spans="1:5" x14ac:dyDescent="0.25">
      <c r="A13" s="8" t="s">
        <v>12</v>
      </c>
      <c r="B13" s="9">
        <v>524</v>
      </c>
      <c r="C13" s="10">
        <v>10</v>
      </c>
      <c r="D13" s="37">
        <v>59</v>
      </c>
      <c r="E13" s="37"/>
    </row>
    <row r="14" spans="1:5" x14ac:dyDescent="0.25">
      <c r="A14" s="8" t="s">
        <v>13</v>
      </c>
      <c r="B14" s="9">
        <v>525</v>
      </c>
      <c r="C14" s="10">
        <v>11</v>
      </c>
      <c r="D14" s="37" t="s">
        <v>49</v>
      </c>
      <c r="E14" s="37"/>
    </row>
    <row r="15" spans="1:5" x14ac:dyDescent="0.25">
      <c r="A15" s="8" t="s">
        <v>14</v>
      </c>
      <c r="B15" s="9">
        <v>527</v>
      </c>
      <c r="C15" s="10">
        <v>12</v>
      </c>
      <c r="D15" s="37">
        <v>146456</v>
      </c>
      <c r="E15" s="37"/>
    </row>
    <row r="16" spans="1:5" x14ac:dyDescent="0.25">
      <c r="A16" s="8" t="s">
        <v>15</v>
      </c>
      <c r="B16" s="9">
        <v>528</v>
      </c>
      <c r="C16" s="10">
        <v>13</v>
      </c>
      <c r="D16" s="37" t="s">
        <v>49</v>
      </c>
      <c r="E16" s="37">
        <v>100000</v>
      </c>
    </row>
    <row r="17" spans="1:5" x14ac:dyDescent="0.25">
      <c r="A17" s="19" t="s">
        <v>16</v>
      </c>
      <c r="B17" s="9"/>
      <c r="C17" s="10">
        <v>14</v>
      </c>
      <c r="D17" s="37"/>
      <c r="E17" s="37"/>
    </row>
    <row r="18" spans="1:5" x14ac:dyDescent="0.25">
      <c r="A18" s="8" t="s">
        <v>17</v>
      </c>
      <c r="B18" s="9">
        <v>548</v>
      </c>
      <c r="C18" s="10">
        <v>15</v>
      </c>
      <c r="D18" s="37">
        <v>76993</v>
      </c>
      <c r="E18" s="37">
        <v>80000</v>
      </c>
    </row>
    <row r="19" spans="1:5" x14ac:dyDescent="0.25">
      <c r="A19" s="8" t="s">
        <v>18</v>
      </c>
      <c r="B19" s="9">
        <v>551</v>
      </c>
      <c r="C19" s="10">
        <v>16</v>
      </c>
      <c r="D19" s="37">
        <v>2427648</v>
      </c>
      <c r="E19" s="37">
        <v>2600000</v>
      </c>
    </row>
    <row r="20" spans="1:5" x14ac:dyDescent="0.25">
      <c r="A20" s="19" t="s">
        <v>19</v>
      </c>
      <c r="B20" s="9">
        <v>558</v>
      </c>
      <c r="C20" s="10">
        <v>17</v>
      </c>
      <c r="D20" s="37">
        <v>453420</v>
      </c>
      <c r="E20" s="37">
        <v>300000</v>
      </c>
    </row>
    <row r="21" spans="1:5" ht="30" x14ac:dyDescent="0.25">
      <c r="A21" s="12" t="s">
        <v>20</v>
      </c>
      <c r="B21" s="13"/>
      <c r="C21" s="14">
        <v>18</v>
      </c>
      <c r="D21" s="38">
        <f>SUM(D4:D20)</f>
        <v>5558568</v>
      </c>
      <c r="E21" s="38">
        <f>SUM(E4:E20)</f>
        <v>5960000</v>
      </c>
    </row>
    <row r="22" spans="1:5" x14ac:dyDescent="0.25">
      <c r="A22" s="19" t="s">
        <v>21</v>
      </c>
      <c r="B22" s="9">
        <v>601</v>
      </c>
      <c r="C22" s="10">
        <v>19</v>
      </c>
      <c r="D22" s="37"/>
      <c r="E22" s="37"/>
    </row>
    <row r="23" spans="1:5" x14ac:dyDescent="0.25">
      <c r="A23" s="11" t="s">
        <v>22</v>
      </c>
      <c r="B23" s="9">
        <v>602</v>
      </c>
      <c r="C23" s="10">
        <v>20</v>
      </c>
      <c r="D23" s="37">
        <v>121017</v>
      </c>
      <c r="E23" s="37">
        <v>350000</v>
      </c>
    </row>
    <row r="24" spans="1:5" x14ac:dyDescent="0.25">
      <c r="A24" s="19" t="s">
        <v>23</v>
      </c>
      <c r="B24" s="9">
        <v>603</v>
      </c>
      <c r="C24" s="10">
        <v>21</v>
      </c>
      <c r="D24" s="37"/>
      <c r="E24" s="37"/>
    </row>
    <row r="25" spans="1:5" x14ac:dyDescent="0.25">
      <c r="A25" s="11" t="s">
        <v>24</v>
      </c>
      <c r="B25" s="9">
        <v>604</v>
      </c>
      <c r="C25" s="10">
        <v>22</v>
      </c>
      <c r="D25" s="37"/>
      <c r="E25" s="37"/>
    </row>
    <row r="26" spans="1:5" x14ac:dyDescent="0.25">
      <c r="A26" s="19" t="s">
        <v>25</v>
      </c>
      <c r="B26" s="9">
        <v>609</v>
      </c>
      <c r="C26" s="10">
        <v>23</v>
      </c>
      <c r="D26" s="37">
        <v>40950</v>
      </c>
      <c r="E26" s="37">
        <v>120000</v>
      </c>
    </row>
    <row r="27" spans="1:5" x14ac:dyDescent="0.25">
      <c r="A27" s="11" t="s">
        <v>26</v>
      </c>
      <c r="B27" s="9">
        <v>644</v>
      </c>
      <c r="C27" s="10">
        <v>24</v>
      </c>
      <c r="D27" s="37"/>
      <c r="E27" s="37"/>
    </row>
    <row r="28" spans="1:5" x14ac:dyDescent="0.25">
      <c r="A28" s="19" t="s">
        <v>27</v>
      </c>
      <c r="B28" s="9">
        <v>663</v>
      </c>
      <c r="C28" s="10">
        <v>25</v>
      </c>
      <c r="D28" s="37"/>
      <c r="E28" s="37"/>
    </row>
    <row r="29" spans="1:5" x14ac:dyDescent="0.25">
      <c r="A29" s="11" t="s">
        <v>28</v>
      </c>
      <c r="B29" s="9">
        <v>648</v>
      </c>
      <c r="C29" s="10">
        <v>26</v>
      </c>
      <c r="D29" s="37">
        <v>161092</v>
      </c>
      <c r="E29" s="37" t="s">
        <v>49</v>
      </c>
    </row>
    <row r="30" spans="1:5" x14ac:dyDescent="0.25">
      <c r="A30" s="19" t="s">
        <v>29</v>
      </c>
      <c r="B30" s="9">
        <v>649</v>
      </c>
      <c r="C30" s="10">
        <v>27</v>
      </c>
      <c r="D30" s="37">
        <v>78799</v>
      </c>
      <c r="E30" s="37">
        <v>40000</v>
      </c>
    </row>
    <row r="31" spans="1:5" x14ac:dyDescent="0.25">
      <c r="A31" s="11" t="s">
        <v>30</v>
      </c>
      <c r="B31" s="9" t="s">
        <v>31</v>
      </c>
      <c r="C31" s="10">
        <v>28</v>
      </c>
      <c r="D31" s="37"/>
      <c r="E31" s="37"/>
    </row>
    <row r="32" spans="1:5" x14ac:dyDescent="0.25">
      <c r="A32" s="11" t="s">
        <v>32</v>
      </c>
      <c r="B32" s="9">
        <v>662</v>
      </c>
      <c r="C32" s="10">
        <v>29</v>
      </c>
      <c r="D32" s="37">
        <v>1336</v>
      </c>
      <c r="E32" s="37"/>
    </row>
    <row r="33" spans="1:5" x14ac:dyDescent="0.25">
      <c r="A33" s="19" t="s">
        <v>33</v>
      </c>
      <c r="B33" s="9">
        <v>672</v>
      </c>
      <c r="C33" s="10">
        <v>30</v>
      </c>
      <c r="D33" s="37">
        <v>5179000</v>
      </c>
      <c r="E33" s="37">
        <v>5450000</v>
      </c>
    </row>
    <row r="34" spans="1:5" ht="30" x14ac:dyDescent="0.25">
      <c r="A34" s="12" t="s">
        <v>34</v>
      </c>
      <c r="B34" s="13"/>
      <c r="C34" s="14">
        <v>31</v>
      </c>
      <c r="D34" s="38">
        <f>SUM(D22:D33)</f>
        <v>5582194</v>
      </c>
      <c r="E34" s="38">
        <f>SUM(E22:E33)</f>
        <v>5960000</v>
      </c>
    </row>
    <row r="35" spans="1:5" x14ac:dyDescent="0.25">
      <c r="A35" s="20" t="s">
        <v>35</v>
      </c>
      <c r="B35" s="9"/>
      <c r="C35" s="10">
        <v>32</v>
      </c>
      <c r="D35" s="37">
        <f>SUM(D34-D21)</f>
        <v>23626</v>
      </c>
      <c r="E35" s="37">
        <f>SUM(E34-E21)</f>
        <v>0</v>
      </c>
    </row>
    <row r="36" spans="1:5" x14ac:dyDescent="0.25">
      <c r="A36" s="11" t="s">
        <v>36</v>
      </c>
      <c r="B36" s="9">
        <v>591</v>
      </c>
      <c r="C36" s="10">
        <v>33</v>
      </c>
      <c r="D36" s="37">
        <v>0</v>
      </c>
      <c r="E36" s="37"/>
    </row>
    <row r="37" spans="1:5" ht="15.75" thickBot="1" x14ac:dyDescent="0.3">
      <c r="A37" s="21" t="s">
        <v>37</v>
      </c>
      <c r="B37" s="16"/>
      <c r="C37" s="17">
        <v>34</v>
      </c>
      <c r="D37" s="39">
        <f>SUM(D35)</f>
        <v>23626</v>
      </c>
      <c r="E37" s="39"/>
    </row>
  </sheetData>
  <mergeCells count="1">
    <mergeCell ref="A2:E2"/>
  </mergeCells>
  <pageMargins left="0.7" right="0.7" top="0.78740157499999996" bottom="0.78740157499999996" header="0.3" footer="0.3"/>
  <pageSetup paperSize="9" scale="98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3"/>
  <sheetViews>
    <sheetView view="pageBreakPreview" zoomScaleNormal="100" zoomScaleSheetLayoutView="100" workbookViewId="0">
      <selection activeCell="E2" sqref="E2:E3"/>
    </sheetView>
  </sheetViews>
  <sheetFormatPr defaultRowHeight="15" x14ac:dyDescent="0.25"/>
  <cols>
    <col min="1" max="1" width="34" customWidth="1"/>
    <col min="4" max="4" width="19.85546875" customWidth="1"/>
    <col min="5" max="5" width="18.42578125" customWidth="1"/>
  </cols>
  <sheetData>
    <row r="1" spans="1:5" ht="15.75" thickBot="1" x14ac:dyDescent="0.3">
      <c r="A1" s="86" t="s">
        <v>50</v>
      </c>
      <c r="B1" s="86"/>
      <c r="C1" s="86"/>
      <c r="D1" s="86"/>
      <c r="E1" s="86"/>
    </row>
    <row r="2" spans="1:5" x14ac:dyDescent="0.25">
      <c r="A2" s="101" t="s">
        <v>0</v>
      </c>
      <c r="B2" s="101" t="s">
        <v>1</v>
      </c>
      <c r="C2" s="101" t="s">
        <v>2</v>
      </c>
      <c r="D2" s="103" t="s">
        <v>53</v>
      </c>
      <c r="E2" s="105" t="s">
        <v>55</v>
      </c>
    </row>
    <row r="3" spans="1:5" x14ac:dyDescent="0.25">
      <c r="A3" s="102"/>
      <c r="B3" s="102"/>
      <c r="C3" s="102"/>
      <c r="D3" s="104"/>
      <c r="E3" s="106"/>
    </row>
    <row r="4" spans="1:5" x14ac:dyDescent="0.25">
      <c r="A4" s="8" t="s">
        <v>4</v>
      </c>
      <c r="B4" s="9">
        <v>502</v>
      </c>
      <c r="C4" s="10">
        <v>2</v>
      </c>
      <c r="D4" s="52">
        <v>178.58462</v>
      </c>
      <c r="E4" s="53">
        <v>180</v>
      </c>
    </row>
    <row r="5" spans="1:5" x14ac:dyDescent="0.25">
      <c r="A5" s="19" t="s">
        <v>5</v>
      </c>
      <c r="B5" s="9">
        <v>503</v>
      </c>
      <c r="C5" s="10">
        <v>3</v>
      </c>
      <c r="D5" s="52">
        <v>211.11214999999999</v>
      </c>
      <c r="E5" s="53">
        <v>225</v>
      </c>
    </row>
    <row r="6" spans="1:5" x14ac:dyDescent="0.25">
      <c r="A6" s="8" t="s">
        <v>6</v>
      </c>
      <c r="B6" s="9">
        <v>504</v>
      </c>
      <c r="C6" s="10">
        <v>4</v>
      </c>
      <c r="D6" s="52">
        <v>0</v>
      </c>
      <c r="E6" s="53">
        <v>0</v>
      </c>
    </row>
    <row r="7" spans="1:5" x14ac:dyDescent="0.25">
      <c r="A7" s="8" t="s">
        <v>7</v>
      </c>
      <c r="B7" s="9">
        <v>511</v>
      </c>
      <c r="C7" s="10">
        <v>5</v>
      </c>
      <c r="D7" s="52">
        <v>0</v>
      </c>
      <c r="E7" s="53">
        <v>0</v>
      </c>
    </row>
    <row r="8" spans="1:5" x14ac:dyDescent="0.25">
      <c r="A8" s="8" t="s">
        <v>8</v>
      </c>
      <c r="B8" s="9">
        <v>512</v>
      </c>
      <c r="C8" s="10">
        <v>6</v>
      </c>
      <c r="D8" s="52">
        <v>35.524900000000002</v>
      </c>
      <c r="E8" s="53">
        <v>50</v>
      </c>
    </row>
    <row r="9" spans="1:5" x14ac:dyDescent="0.25">
      <c r="A9" s="8" t="s">
        <v>9</v>
      </c>
      <c r="B9" s="9">
        <v>513</v>
      </c>
      <c r="C9" s="10">
        <v>7</v>
      </c>
      <c r="D9" s="52">
        <v>0</v>
      </c>
      <c r="E9" s="53">
        <v>10</v>
      </c>
    </row>
    <row r="10" spans="1:5" x14ac:dyDescent="0.25">
      <c r="A10" s="8" t="s">
        <v>10</v>
      </c>
      <c r="B10" s="9">
        <v>518</v>
      </c>
      <c r="C10" s="10">
        <v>8</v>
      </c>
      <c r="D10" s="52">
        <v>33.469000000000001</v>
      </c>
      <c r="E10" s="53">
        <v>0</v>
      </c>
    </row>
    <row r="11" spans="1:5" x14ac:dyDescent="0.25">
      <c r="A11" s="8" t="s">
        <v>11</v>
      </c>
      <c r="B11" s="9">
        <v>521</v>
      </c>
      <c r="C11" s="10">
        <v>9</v>
      </c>
      <c r="D11" s="52">
        <v>772.34338000000002</v>
      </c>
      <c r="E11" s="53">
        <v>696</v>
      </c>
    </row>
    <row r="12" spans="1:5" x14ac:dyDescent="0.25">
      <c r="A12" s="8" t="s">
        <v>12</v>
      </c>
      <c r="B12" s="9">
        <v>524</v>
      </c>
      <c r="C12" s="10">
        <v>10</v>
      </c>
      <c r="D12" s="52">
        <v>8407.777</v>
      </c>
      <c r="E12" s="53">
        <v>8450</v>
      </c>
    </row>
    <row r="13" spans="1:5" x14ac:dyDescent="0.25">
      <c r="A13" s="8" t="s">
        <v>13</v>
      </c>
      <c r="B13" s="9">
        <v>525</v>
      </c>
      <c r="C13" s="10">
        <v>11</v>
      </c>
      <c r="D13" s="52">
        <v>2794.68</v>
      </c>
      <c r="E13" s="53">
        <v>2856</v>
      </c>
    </row>
    <row r="14" spans="1:5" x14ac:dyDescent="0.25">
      <c r="A14" s="8" t="s">
        <v>14</v>
      </c>
      <c r="B14" s="9">
        <v>527</v>
      </c>
      <c r="C14" s="10">
        <v>12</v>
      </c>
      <c r="D14" s="52">
        <v>34.728000000000002</v>
      </c>
      <c r="E14" s="53">
        <v>30</v>
      </c>
    </row>
    <row r="15" spans="1:5" x14ac:dyDescent="0.25">
      <c r="A15" s="8" t="s">
        <v>15</v>
      </c>
      <c r="B15" s="9">
        <v>528</v>
      </c>
      <c r="C15" s="10">
        <v>13</v>
      </c>
      <c r="D15" s="52">
        <v>217.15685000000002</v>
      </c>
      <c r="E15" s="53">
        <v>169</v>
      </c>
    </row>
    <row r="16" spans="1:5" x14ac:dyDescent="0.25">
      <c r="A16" s="19" t="s">
        <v>16</v>
      </c>
      <c r="B16" s="9"/>
      <c r="C16" s="10">
        <v>14</v>
      </c>
      <c r="D16" s="52">
        <v>0</v>
      </c>
      <c r="E16" s="53">
        <v>0</v>
      </c>
    </row>
    <row r="17" spans="1:5" x14ac:dyDescent="0.25">
      <c r="A17" s="8" t="s">
        <v>17</v>
      </c>
      <c r="B17" s="9">
        <v>548</v>
      </c>
      <c r="C17" s="10">
        <v>15</v>
      </c>
      <c r="D17" s="52">
        <v>14.657</v>
      </c>
      <c r="E17" s="53">
        <v>10</v>
      </c>
    </row>
    <row r="18" spans="1:5" x14ac:dyDescent="0.25">
      <c r="A18" s="8" t="s">
        <v>18</v>
      </c>
      <c r="B18" s="9">
        <v>551</v>
      </c>
      <c r="C18" s="10">
        <v>16</v>
      </c>
      <c r="D18" s="52">
        <v>0</v>
      </c>
      <c r="E18" s="53">
        <v>0</v>
      </c>
    </row>
    <row r="19" spans="1:5" x14ac:dyDescent="0.25">
      <c r="A19" s="19" t="s">
        <v>19</v>
      </c>
      <c r="B19" s="9">
        <v>558</v>
      </c>
      <c r="C19" s="10">
        <v>17</v>
      </c>
      <c r="D19" s="52">
        <v>39.164999999999999</v>
      </c>
      <c r="E19" s="53">
        <v>39</v>
      </c>
    </row>
    <row r="20" spans="1:5" ht="30" x14ac:dyDescent="0.25">
      <c r="A20" s="12" t="s">
        <v>20</v>
      </c>
      <c r="B20" s="13"/>
      <c r="C20" s="14">
        <v>18</v>
      </c>
      <c r="D20" s="52">
        <v>125.27772</v>
      </c>
      <c r="E20" s="53">
        <v>100</v>
      </c>
    </row>
    <row r="21" spans="1:5" x14ac:dyDescent="0.25">
      <c r="A21" s="19" t="s">
        <v>21</v>
      </c>
      <c r="B21" s="9">
        <v>601</v>
      </c>
      <c r="C21" s="10">
        <v>19</v>
      </c>
      <c r="D21" s="54"/>
      <c r="E21" s="55"/>
    </row>
    <row r="22" spans="1:5" x14ac:dyDescent="0.25">
      <c r="A22" s="11" t="s">
        <v>22</v>
      </c>
      <c r="B22" s="9">
        <v>602</v>
      </c>
      <c r="C22" s="10">
        <v>20</v>
      </c>
      <c r="D22" s="56">
        <v>12864.475619999999</v>
      </c>
      <c r="E22" s="57">
        <f>SUM(E4:E21)</f>
        <v>12815</v>
      </c>
    </row>
    <row r="23" spans="1:5" x14ac:dyDescent="0.25">
      <c r="A23" s="19" t="s">
        <v>23</v>
      </c>
      <c r="B23" s="9">
        <v>603</v>
      </c>
      <c r="C23" s="10">
        <v>21</v>
      </c>
      <c r="D23" s="52">
        <v>0</v>
      </c>
      <c r="E23" s="53">
        <v>0</v>
      </c>
    </row>
    <row r="24" spans="1:5" x14ac:dyDescent="0.25">
      <c r="A24" s="11" t="s">
        <v>24</v>
      </c>
      <c r="B24" s="9">
        <v>604</v>
      </c>
      <c r="C24" s="10">
        <v>22</v>
      </c>
      <c r="D24" s="52">
        <v>689.96500000000003</v>
      </c>
      <c r="E24" s="53">
        <v>690</v>
      </c>
    </row>
    <row r="25" spans="1:5" x14ac:dyDescent="0.25">
      <c r="A25" s="19" t="s">
        <v>25</v>
      </c>
      <c r="B25" s="9">
        <v>609</v>
      </c>
      <c r="C25" s="10">
        <v>23</v>
      </c>
      <c r="D25" s="52">
        <v>0</v>
      </c>
      <c r="E25" s="53">
        <v>0</v>
      </c>
    </row>
    <row r="26" spans="1:5" x14ac:dyDescent="0.25">
      <c r="A26" s="11" t="s">
        <v>26</v>
      </c>
      <c r="B26" s="9">
        <v>644</v>
      </c>
      <c r="C26" s="10">
        <v>24</v>
      </c>
      <c r="D26" s="52">
        <v>4.9000000000000002E-2</v>
      </c>
      <c r="E26" s="53">
        <v>0</v>
      </c>
    </row>
    <row r="27" spans="1:5" x14ac:dyDescent="0.25">
      <c r="A27" s="19" t="s">
        <v>27</v>
      </c>
      <c r="B27" s="9">
        <v>663</v>
      </c>
      <c r="C27" s="10">
        <v>25</v>
      </c>
      <c r="D27" s="52">
        <v>0</v>
      </c>
      <c r="E27" s="53">
        <v>0</v>
      </c>
    </row>
    <row r="28" spans="1:5" x14ac:dyDescent="0.25">
      <c r="A28" s="11" t="s">
        <v>28</v>
      </c>
      <c r="B28" s="9">
        <v>648</v>
      </c>
      <c r="C28" s="10">
        <v>26</v>
      </c>
      <c r="D28" s="52">
        <v>0</v>
      </c>
      <c r="E28" s="53">
        <v>0</v>
      </c>
    </row>
    <row r="29" spans="1:5" x14ac:dyDescent="0.25">
      <c r="A29" s="19" t="s">
        <v>29</v>
      </c>
      <c r="B29" s="9">
        <v>649</v>
      </c>
      <c r="C29" s="10">
        <v>27</v>
      </c>
      <c r="D29" s="52">
        <v>0</v>
      </c>
      <c r="E29" s="53">
        <v>0</v>
      </c>
    </row>
    <row r="30" spans="1:5" x14ac:dyDescent="0.25">
      <c r="A30" s="11" t="s">
        <v>30</v>
      </c>
      <c r="B30" s="9" t="s">
        <v>31</v>
      </c>
      <c r="C30" s="10">
        <v>28</v>
      </c>
      <c r="D30" s="52">
        <v>0</v>
      </c>
      <c r="E30" s="53">
        <v>0</v>
      </c>
    </row>
    <row r="31" spans="1:5" x14ac:dyDescent="0.25">
      <c r="A31" s="11" t="s">
        <v>32</v>
      </c>
      <c r="B31" s="9">
        <v>662</v>
      </c>
      <c r="C31" s="10">
        <v>29</v>
      </c>
      <c r="D31" s="52">
        <v>9.2009499999999989</v>
      </c>
      <c r="E31" s="53">
        <v>10</v>
      </c>
    </row>
    <row r="32" spans="1:5" x14ac:dyDescent="0.25">
      <c r="A32" s="19" t="s">
        <v>33</v>
      </c>
      <c r="B32" s="9">
        <v>672</v>
      </c>
      <c r="C32" s="10">
        <v>30</v>
      </c>
      <c r="D32" s="52">
        <v>0</v>
      </c>
      <c r="E32" s="53">
        <v>0</v>
      </c>
    </row>
    <row r="33" spans="1:7" ht="30" x14ac:dyDescent="0.25">
      <c r="A33" s="12" t="s">
        <v>34</v>
      </c>
      <c r="B33" s="13"/>
      <c r="C33" s="14">
        <v>31</v>
      </c>
      <c r="D33" s="52">
        <v>1.36277</v>
      </c>
      <c r="E33" s="53">
        <v>1</v>
      </c>
    </row>
    <row r="34" spans="1:7" x14ac:dyDescent="0.25">
      <c r="A34" s="20" t="s">
        <v>35</v>
      </c>
      <c r="B34" s="9"/>
      <c r="C34" s="10">
        <v>32</v>
      </c>
      <c r="D34" s="52">
        <v>12086.264999999999</v>
      </c>
      <c r="E34" s="53">
        <v>12114</v>
      </c>
    </row>
    <row r="35" spans="1:7" ht="15.75" thickBot="1" x14ac:dyDescent="0.3">
      <c r="A35" s="94" t="s">
        <v>36</v>
      </c>
      <c r="B35" s="95">
        <v>591</v>
      </c>
      <c r="C35" s="92">
        <v>33</v>
      </c>
      <c r="D35" s="85"/>
      <c r="E35" s="93"/>
    </row>
    <row r="36" spans="1:7" ht="15.75" thickBot="1" x14ac:dyDescent="0.3">
      <c r="A36" s="96" t="s">
        <v>37</v>
      </c>
      <c r="B36" s="97"/>
      <c r="C36" s="98">
        <v>34</v>
      </c>
      <c r="D36" s="99">
        <v>12786.842719999999</v>
      </c>
      <c r="E36" s="100">
        <f>SUM(E23:E35)</f>
        <v>12815</v>
      </c>
    </row>
    <row r="37" spans="1:7" x14ac:dyDescent="0.25">
      <c r="C37" s="88"/>
      <c r="D37" s="91"/>
      <c r="E37" s="91"/>
      <c r="F37" s="88"/>
      <c r="G37" s="88"/>
    </row>
    <row r="38" spans="1:7" x14ac:dyDescent="0.25">
      <c r="C38" s="88"/>
      <c r="D38" s="89"/>
      <c r="E38" s="89"/>
      <c r="F38" s="88"/>
      <c r="G38" s="88"/>
    </row>
    <row r="39" spans="1:7" x14ac:dyDescent="0.25">
      <c r="C39" s="88"/>
      <c r="D39" s="90"/>
      <c r="E39" s="90"/>
      <c r="F39" s="88"/>
      <c r="G39" s="88"/>
    </row>
    <row r="40" spans="1:7" x14ac:dyDescent="0.25">
      <c r="C40" s="88"/>
      <c r="D40" s="91"/>
      <c r="E40" s="91"/>
      <c r="F40" s="88"/>
      <c r="G40" s="88"/>
    </row>
    <row r="41" spans="1:7" x14ac:dyDescent="0.25">
      <c r="C41" s="88"/>
      <c r="D41" s="90"/>
      <c r="E41" s="90"/>
      <c r="F41" s="88"/>
      <c r="G41" s="88"/>
    </row>
    <row r="42" spans="1:7" x14ac:dyDescent="0.25">
      <c r="C42" s="88"/>
      <c r="D42" s="88"/>
      <c r="E42" s="88"/>
      <c r="F42" s="88"/>
      <c r="G42" s="88"/>
    </row>
    <row r="43" spans="1:7" x14ac:dyDescent="0.25">
      <c r="C43" s="88"/>
      <c r="D43" s="88"/>
      <c r="E43" s="88"/>
      <c r="F43" s="88"/>
      <c r="G43" s="88"/>
    </row>
  </sheetData>
  <mergeCells count="6">
    <mergeCell ref="A1:E1"/>
    <mergeCell ref="A2:A3"/>
    <mergeCell ref="B2:B3"/>
    <mergeCell ref="C2:C3"/>
    <mergeCell ref="D2:D3"/>
    <mergeCell ref="E2:E3"/>
  </mergeCells>
  <pageMargins left="0.7" right="0.7" top="0.78740157499999996" bottom="0.78740157499999996" header="0.3" footer="0.3"/>
  <pageSetup paperSize="9" scale="9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7"/>
  <sheetViews>
    <sheetView view="pageBreakPreview" zoomScaleNormal="100" zoomScaleSheetLayoutView="100" workbookViewId="0">
      <selection activeCell="E3" sqref="E3"/>
    </sheetView>
  </sheetViews>
  <sheetFormatPr defaultRowHeight="15" x14ac:dyDescent="0.25"/>
  <cols>
    <col min="1" max="1" width="42.85546875" customWidth="1"/>
    <col min="2" max="3" width="8.7109375" customWidth="1"/>
    <col min="4" max="4" width="15.85546875" customWidth="1"/>
    <col min="5" max="5" width="20.5703125" customWidth="1"/>
    <col min="6" max="1025" width="8.7109375" customWidth="1"/>
  </cols>
  <sheetData>
    <row r="1" spans="1:5" ht="15.75" thickBot="1" x14ac:dyDescent="0.3">
      <c r="C1" s="1"/>
    </row>
    <row r="2" spans="1:5" ht="15.75" thickBot="1" x14ac:dyDescent="0.3">
      <c r="A2" s="86" t="s">
        <v>39</v>
      </c>
      <c r="B2" s="86"/>
      <c r="C2" s="86"/>
      <c r="D2" s="86"/>
      <c r="E2" s="86"/>
    </row>
    <row r="3" spans="1:5" ht="30.75" thickBot="1" x14ac:dyDescent="0.3">
      <c r="A3" s="2" t="s">
        <v>0</v>
      </c>
      <c r="B3" s="3" t="s">
        <v>1</v>
      </c>
      <c r="C3" s="4" t="s">
        <v>2</v>
      </c>
      <c r="D3" s="43" t="s">
        <v>53</v>
      </c>
      <c r="E3" s="44" t="s">
        <v>54</v>
      </c>
    </row>
    <row r="4" spans="1:5" x14ac:dyDescent="0.25">
      <c r="A4" s="5" t="s">
        <v>3</v>
      </c>
      <c r="B4" s="6">
        <v>501</v>
      </c>
      <c r="C4" s="7">
        <v>1</v>
      </c>
      <c r="D4" s="52">
        <v>601.51856000000009</v>
      </c>
      <c r="E4" s="53">
        <v>750</v>
      </c>
    </row>
    <row r="5" spans="1:5" x14ac:dyDescent="0.25">
      <c r="A5" s="8" t="s">
        <v>4</v>
      </c>
      <c r="B5" s="9">
        <v>502</v>
      </c>
      <c r="C5" s="10">
        <v>2</v>
      </c>
      <c r="D5" s="52">
        <v>445.69817999999998</v>
      </c>
      <c r="E5" s="53">
        <v>485</v>
      </c>
    </row>
    <row r="6" spans="1:5" x14ac:dyDescent="0.25">
      <c r="A6" s="19" t="s">
        <v>5</v>
      </c>
      <c r="B6" s="9">
        <v>503</v>
      </c>
      <c r="C6" s="10">
        <v>3</v>
      </c>
      <c r="D6" s="52">
        <v>0</v>
      </c>
      <c r="E6" s="53">
        <v>0</v>
      </c>
    </row>
    <row r="7" spans="1:5" x14ac:dyDescent="0.25">
      <c r="A7" s="8" t="s">
        <v>6</v>
      </c>
      <c r="B7" s="9">
        <v>504</v>
      </c>
      <c r="C7" s="10">
        <v>4</v>
      </c>
      <c r="D7" s="52">
        <v>0</v>
      </c>
      <c r="E7" s="53">
        <v>0</v>
      </c>
    </row>
    <row r="8" spans="1:5" x14ac:dyDescent="0.25">
      <c r="A8" s="8" t="s">
        <v>7</v>
      </c>
      <c r="B8" s="9">
        <v>511</v>
      </c>
      <c r="C8" s="10">
        <v>5</v>
      </c>
      <c r="D8" s="52">
        <v>49.129800000000003</v>
      </c>
      <c r="E8" s="53">
        <v>150</v>
      </c>
    </row>
    <row r="9" spans="1:5" x14ac:dyDescent="0.25">
      <c r="A9" s="8" t="s">
        <v>8</v>
      </c>
      <c r="B9" s="9">
        <v>512</v>
      </c>
      <c r="C9" s="10">
        <v>6</v>
      </c>
      <c r="D9" s="52">
        <v>0.32200000000000001</v>
      </c>
      <c r="E9" s="53">
        <v>10</v>
      </c>
    </row>
    <row r="10" spans="1:5" x14ac:dyDescent="0.25">
      <c r="A10" s="8" t="s">
        <v>9</v>
      </c>
      <c r="B10" s="9">
        <v>513</v>
      </c>
      <c r="C10" s="10">
        <v>7</v>
      </c>
      <c r="D10" s="52">
        <v>0</v>
      </c>
      <c r="E10" s="53">
        <v>0</v>
      </c>
    </row>
    <row r="11" spans="1:5" x14ac:dyDescent="0.25">
      <c r="A11" s="8" t="s">
        <v>10</v>
      </c>
      <c r="B11" s="9">
        <v>518</v>
      </c>
      <c r="C11" s="10">
        <v>8</v>
      </c>
      <c r="D11" s="52">
        <v>225.4615</v>
      </c>
      <c r="E11" s="53">
        <v>298</v>
      </c>
    </row>
    <row r="12" spans="1:5" x14ac:dyDescent="0.25">
      <c r="A12" s="8" t="s">
        <v>11</v>
      </c>
      <c r="B12" s="9">
        <v>521</v>
      </c>
      <c r="C12" s="10">
        <v>9</v>
      </c>
      <c r="D12" s="52">
        <v>6558.88</v>
      </c>
      <c r="E12" s="53">
        <v>6790</v>
      </c>
    </row>
    <row r="13" spans="1:5" x14ac:dyDescent="0.25">
      <c r="A13" s="8" t="s">
        <v>12</v>
      </c>
      <c r="B13" s="9">
        <v>524</v>
      </c>
      <c r="C13" s="10">
        <v>10</v>
      </c>
      <c r="D13" s="52">
        <v>2181.9960000000001</v>
      </c>
      <c r="E13" s="53">
        <v>2363</v>
      </c>
    </row>
    <row r="14" spans="1:5" x14ac:dyDescent="0.25">
      <c r="A14" s="8" t="s">
        <v>13</v>
      </c>
      <c r="B14" s="9">
        <v>525</v>
      </c>
      <c r="C14" s="10">
        <v>11</v>
      </c>
      <c r="D14" s="52">
        <v>27.11</v>
      </c>
      <c r="E14" s="53">
        <v>30</v>
      </c>
    </row>
    <row r="15" spans="1:5" x14ac:dyDescent="0.25">
      <c r="A15" s="8" t="s">
        <v>14</v>
      </c>
      <c r="B15" s="9">
        <v>527</v>
      </c>
      <c r="C15" s="10">
        <v>12</v>
      </c>
      <c r="D15" s="52">
        <v>139.5609</v>
      </c>
      <c r="E15" s="53">
        <v>136</v>
      </c>
    </row>
    <row r="16" spans="1:5" x14ac:dyDescent="0.25">
      <c r="A16" s="8" t="s">
        <v>15</v>
      </c>
      <c r="B16" s="9">
        <v>528</v>
      </c>
      <c r="C16" s="10">
        <v>13</v>
      </c>
      <c r="D16" s="52">
        <v>0</v>
      </c>
      <c r="E16" s="53">
        <v>0</v>
      </c>
    </row>
    <row r="17" spans="1:5" x14ac:dyDescent="0.25">
      <c r="A17" s="19" t="s">
        <v>16</v>
      </c>
      <c r="B17" s="9"/>
      <c r="C17" s="10">
        <v>14</v>
      </c>
      <c r="D17" s="52">
        <v>46.112000000000002</v>
      </c>
      <c r="E17" s="53">
        <v>50</v>
      </c>
    </row>
    <row r="18" spans="1:5" x14ac:dyDescent="0.25">
      <c r="A18" s="8" t="s">
        <v>17</v>
      </c>
      <c r="B18" s="9">
        <v>548</v>
      </c>
      <c r="C18" s="10">
        <v>15</v>
      </c>
      <c r="D18" s="52">
        <v>0</v>
      </c>
      <c r="E18" s="53">
        <v>0</v>
      </c>
    </row>
    <row r="19" spans="1:5" x14ac:dyDescent="0.25">
      <c r="A19" s="8" t="s">
        <v>18</v>
      </c>
      <c r="B19" s="9">
        <v>551</v>
      </c>
      <c r="C19" s="10">
        <v>16</v>
      </c>
      <c r="D19" s="52">
        <v>141.46604000000002</v>
      </c>
      <c r="E19" s="53">
        <v>128</v>
      </c>
    </row>
    <row r="20" spans="1:5" x14ac:dyDescent="0.25">
      <c r="A20" s="19" t="s">
        <v>19</v>
      </c>
      <c r="B20" s="9">
        <v>558</v>
      </c>
      <c r="C20" s="10">
        <v>17</v>
      </c>
      <c r="D20" s="52">
        <v>79.513000000000005</v>
      </c>
      <c r="E20" s="53">
        <v>50</v>
      </c>
    </row>
    <row r="21" spans="1:5" ht="30" x14ac:dyDescent="0.25">
      <c r="A21" s="12" t="s">
        <v>20</v>
      </c>
      <c r="B21" s="13"/>
      <c r="C21" s="14">
        <v>18</v>
      </c>
      <c r="D21" s="54"/>
      <c r="E21" s="55"/>
    </row>
    <row r="22" spans="1:5" x14ac:dyDescent="0.25">
      <c r="A22" s="19" t="s">
        <v>21</v>
      </c>
      <c r="B22" s="9">
        <v>601</v>
      </c>
      <c r="C22" s="10">
        <v>19</v>
      </c>
      <c r="D22" s="56">
        <v>10496.767980000001</v>
      </c>
      <c r="E22" s="57">
        <f>SUM(E4:E21)</f>
        <v>11240</v>
      </c>
    </row>
    <row r="23" spans="1:5" x14ac:dyDescent="0.25">
      <c r="A23" s="11" t="s">
        <v>22</v>
      </c>
      <c r="B23" s="9">
        <v>602</v>
      </c>
      <c r="C23" s="10">
        <v>20</v>
      </c>
      <c r="D23" s="52">
        <v>0</v>
      </c>
      <c r="E23" s="53">
        <v>0</v>
      </c>
    </row>
    <row r="24" spans="1:5" x14ac:dyDescent="0.25">
      <c r="A24" s="19" t="s">
        <v>23</v>
      </c>
      <c r="B24" s="9">
        <v>603</v>
      </c>
      <c r="C24" s="10">
        <v>21</v>
      </c>
      <c r="D24" s="52">
        <v>621.41</v>
      </c>
      <c r="E24" s="53">
        <v>690</v>
      </c>
    </row>
    <row r="25" spans="1:5" x14ac:dyDescent="0.25">
      <c r="A25" s="11" t="s">
        <v>24</v>
      </c>
      <c r="B25" s="9">
        <v>604</v>
      </c>
      <c r="C25" s="10">
        <v>22</v>
      </c>
      <c r="D25" s="52">
        <v>0</v>
      </c>
      <c r="E25" s="53">
        <v>0</v>
      </c>
    </row>
    <row r="26" spans="1:5" x14ac:dyDescent="0.25">
      <c r="A26" s="19" t="s">
        <v>25</v>
      </c>
      <c r="B26" s="9">
        <v>609</v>
      </c>
      <c r="C26" s="10">
        <v>23</v>
      </c>
      <c r="D26" s="52">
        <v>0</v>
      </c>
      <c r="E26" s="58"/>
    </row>
    <row r="27" spans="1:5" x14ac:dyDescent="0.25">
      <c r="A27" s="11" t="s">
        <v>26</v>
      </c>
      <c r="B27" s="9">
        <v>644</v>
      </c>
      <c r="C27" s="10">
        <v>24</v>
      </c>
      <c r="D27" s="52">
        <v>0</v>
      </c>
      <c r="E27" s="53">
        <v>0</v>
      </c>
    </row>
    <row r="28" spans="1:5" x14ac:dyDescent="0.25">
      <c r="A28" s="19" t="s">
        <v>27</v>
      </c>
      <c r="B28" s="9">
        <v>663</v>
      </c>
      <c r="C28" s="10">
        <v>25</v>
      </c>
      <c r="D28" s="52">
        <v>0</v>
      </c>
      <c r="E28" s="53">
        <v>0</v>
      </c>
    </row>
    <row r="29" spans="1:5" x14ac:dyDescent="0.25">
      <c r="A29" s="11" t="s">
        <v>28</v>
      </c>
      <c r="B29" s="9">
        <v>648</v>
      </c>
      <c r="C29" s="10">
        <v>26</v>
      </c>
      <c r="D29" s="52">
        <v>0</v>
      </c>
      <c r="E29" s="53">
        <v>0</v>
      </c>
    </row>
    <row r="30" spans="1:5" x14ac:dyDescent="0.25">
      <c r="A30" s="19" t="s">
        <v>29</v>
      </c>
      <c r="B30" s="9">
        <v>649</v>
      </c>
      <c r="C30" s="10">
        <v>27</v>
      </c>
      <c r="D30" s="52">
        <v>0</v>
      </c>
      <c r="E30" s="53">
        <v>0</v>
      </c>
    </row>
    <row r="31" spans="1:5" x14ac:dyDescent="0.25">
      <c r="A31" s="11" t="s">
        <v>30</v>
      </c>
      <c r="B31" s="9" t="s">
        <v>31</v>
      </c>
      <c r="C31" s="10">
        <v>28</v>
      </c>
      <c r="D31" s="52">
        <v>9.1748999999999992</v>
      </c>
      <c r="E31" s="53">
        <v>0</v>
      </c>
    </row>
    <row r="32" spans="1:5" x14ac:dyDescent="0.25">
      <c r="A32" s="11" t="s">
        <v>32</v>
      </c>
      <c r="B32" s="9">
        <v>662</v>
      </c>
      <c r="C32" s="10">
        <v>29</v>
      </c>
      <c r="D32" s="52">
        <v>0</v>
      </c>
      <c r="E32" s="53">
        <v>0</v>
      </c>
    </row>
    <row r="33" spans="1:5" x14ac:dyDescent="0.25">
      <c r="A33" s="19" t="s">
        <v>33</v>
      </c>
      <c r="B33" s="9">
        <v>672</v>
      </c>
      <c r="C33" s="10">
        <v>30</v>
      </c>
      <c r="D33" s="52">
        <v>1.3280399999999999</v>
      </c>
      <c r="E33" s="53">
        <v>1</v>
      </c>
    </row>
    <row r="34" spans="1:5" ht="30" x14ac:dyDescent="0.25">
      <c r="A34" s="12" t="s">
        <v>34</v>
      </c>
      <c r="B34" s="13"/>
      <c r="C34" s="14">
        <v>31</v>
      </c>
      <c r="D34" s="52">
        <v>10139.091</v>
      </c>
      <c r="E34" s="53">
        <v>10549</v>
      </c>
    </row>
    <row r="35" spans="1:5" x14ac:dyDescent="0.25">
      <c r="A35" s="20" t="s">
        <v>35</v>
      </c>
      <c r="B35" s="9"/>
      <c r="C35" s="10">
        <v>32</v>
      </c>
      <c r="D35" s="56">
        <v>10771.003940000001</v>
      </c>
      <c r="E35" s="59">
        <f>SUM(E22:E34)</f>
        <v>22480</v>
      </c>
    </row>
    <row r="36" spans="1:5" x14ac:dyDescent="0.25">
      <c r="A36" s="11" t="s">
        <v>36</v>
      </c>
      <c r="B36" s="9">
        <v>591</v>
      </c>
      <c r="C36" s="10">
        <v>33</v>
      </c>
      <c r="D36" s="60"/>
      <c r="E36" s="61"/>
    </row>
    <row r="37" spans="1:5" ht="15.75" thickBot="1" x14ac:dyDescent="0.3">
      <c r="A37" s="21" t="s">
        <v>37</v>
      </c>
      <c r="B37" s="16"/>
      <c r="C37" s="17">
        <v>34</v>
      </c>
      <c r="D37" s="62">
        <v>274.23595999999998</v>
      </c>
      <c r="E37" s="63">
        <f>E35-E21</f>
        <v>22480</v>
      </c>
    </row>
  </sheetData>
  <mergeCells count="1">
    <mergeCell ref="A2:E2"/>
  </mergeCells>
  <pageMargins left="0.7" right="0.7" top="0.78749999999999998" bottom="0.78749999999999998" header="0.51180555555555496" footer="0.51180555555555496"/>
  <pageSetup paperSize="9" scale="90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7"/>
  <sheetViews>
    <sheetView view="pageBreakPreview" zoomScaleNormal="100" zoomScaleSheetLayoutView="100" workbookViewId="0">
      <selection activeCell="E3" sqref="E3"/>
    </sheetView>
  </sheetViews>
  <sheetFormatPr defaultRowHeight="15" x14ac:dyDescent="0.25"/>
  <cols>
    <col min="1" max="1" width="32.42578125" customWidth="1"/>
    <col min="2" max="2" width="19.28515625" customWidth="1"/>
    <col min="3" max="3" width="8.7109375" customWidth="1"/>
    <col min="4" max="4" width="16.7109375" customWidth="1"/>
    <col min="5" max="5" width="19.7109375" customWidth="1"/>
    <col min="6" max="1025" width="8.7109375" customWidth="1"/>
  </cols>
  <sheetData>
    <row r="1" spans="1:5" ht="15.75" thickBot="1" x14ac:dyDescent="0.3"/>
    <row r="2" spans="1:5" ht="15.75" thickBot="1" x14ac:dyDescent="0.3">
      <c r="A2" s="86" t="s">
        <v>40</v>
      </c>
      <c r="B2" s="86"/>
      <c r="C2" s="86"/>
      <c r="D2" s="86"/>
      <c r="E2" s="86"/>
    </row>
    <row r="3" spans="1:5" ht="30.75" thickBot="1" x14ac:dyDescent="0.3">
      <c r="A3" s="2" t="s">
        <v>0</v>
      </c>
      <c r="B3" s="3" t="s">
        <v>1</v>
      </c>
      <c r="C3" s="4" t="s">
        <v>2</v>
      </c>
      <c r="D3" s="64" t="s">
        <v>53</v>
      </c>
      <c r="E3" s="44" t="s">
        <v>54</v>
      </c>
    </row>
    <row r="4" spans="1:5" x14ac:dyDescent="0.25">
      <c r="A4" s="5" t="s">
        <v>3</v>
      </c>
      <c r="B4" s="6">
        <v>501</v>
      </c>
      <c r="C4" s="7">
        <v>1</v>
      </c>
      <c r="D4" s="33">
        <v>934592.06</v>
      </c>
      <c r="E4" s="33">
        <v>977000</v>
      </c>
    </row>
    <row r="5" spans="1:5" x14ac:dyDescent="0.25">
      <c r="A5" s="8" t="s">
        <v>4</v>
      </c>
      <c r="B5" s="9">
        <v>502</v>
      </c>
      <c r="C5" s="10">
        <v>2</v>
      </c>
      <c r="D5" s="34">
        <v>529648.55000000005</v>
      </c>
      <c r="E5" s="34">
        <v>550000</v>
      </c>
    </row>
    <row r="6" spans="1:5" x14ac:dyDescent="0.25">
      <c r="A6" s="19" t="s">
        <v>5</v>
      </c>
      <c r="B6" s="9">
        <v>503</v>
      </c>
      <c r="C6" s="10">
        <v>3</v>
      </c>
      <c r="D6" s="34"/>
      <c r="E6" s="34"/>
    </row>
    <row r="7" spans="1:5" x14ac:dyDescent="0.25">
      <c r="A7" s="8" t="s">
        <v>6</v>
      </c>
      <c r="B7" s="9">
        <v>504</v>
      </c>
      <c r="C7" s="10">
        <v>4</v>
      </c>
      <c r="D7" s="34"/>
      <c r="E7" s="34"/>
    </row>
    <row r="8" spans="1:5" x14ac:dyDescent="0.25">
      <c r="A8" s="8" t="s">
        <v>7</v>
      </c>
      <c r="B8" s="9">
        <v>511</v>
      </c>
      <c r="C8" s="10">
        <v>5</v>
      </c>
      <c r="D8" s="34">
        <v>160225.51999999999</v>
      </c>
      <c r="E8" s="34">
        <v>236000</v>
      </c>
    </row>
    <row r="9" spans="1:5" x14ac:dyDescent="0.25">
      <c r="A9" s="8" t="s">
        <v>8</v>
      </c>
      <c r="B9" s="9">
        <v>512</v>
      </c>
      <c r="C9" s="10">
        <v>6</v>
      </c>
      <c r="D9" s="34"/>
      <c r="E9" s="34">
        <v>1000</v>
      </c>
    </row>
    <row r="10" spans="1:5" x14ac:dyDescent="0.25">
      <c r="A10" s="8" t="s">
        <v>9</v>
      </c>
      <c r="B10" s="9">
        <v>513</v>
      </c>
      <c r="C10" s="10">
        <v>7</v>
      </c>
      <c r="D10" s="34"/>
      <c r="E10" s="34"/>
    </row>
    <row r="11" spans="1:5" x14ac:dyDescent="0.25">
      <c r="A11" s="8" t="s">
        <v>10</v>
      </c>
      <c r="B11" s="9">
        <v>518</v>
      </c>
      <c r="C11" s="10">
        <v>8</v>
      </c>
      <c r="D11" s="34">
        <v>289436.15999999997</v>
      </c>
      <c r="E11" s="34">
        <v>249000</v>
      </c>
    </row>
    <row r="12" spans="1:5" x14ac:dyDescent="0.25">
      <c r="A12" s="8" t="s">
        <v>11</v>
      </c>
      <c r="B12" s="9">
        <v>521</v>
      </c>
      <c r="C12" s="10">
        <v>9</v>
      </c>
      <c r="D12" s="34">
        <v>8744008</v>
      </c>
      <c r="E12" s="34">
        <v>10000000</v>
      </c>
    </row>
    <row r="13" spans="1:5" x14ac:dyDescent="0.25">
      <c r="A13" s="8" t="s">
        <v>12</v>
      </c>
      <c r="B13" s="9">
        <v>524</v>
      </c>
      <c r="C13" s="10">
        <v>10</v>
      </c>
      <c r="D13" s="34">
        <v>2875799</v>
      </c>
      <c r="E13" s="34">
        <v>3325000</v>
      </c>
    </row>
    <row r="14" spans="1:5" x14ac:dyDescent="0.25">
      <c r="A14" s="8" t="s">
        <v>13</v>
      </c>
      <c r="B14" s="9">
        <v>525</v>
      </c>
      <c r="C14" s="10">
        <v>11</v>
      </c>
      <c r="D14" s="34">
        <v>34768</v>
      </c>
      <c r="E14" s="34">
        <v>41000</v>
      </c>
    </row>
    <row r="15" spans="1:5" x14ac:dyDescent="0.25">
      <c r="A15" s="8" t="s">
        <v>14</v>
      </c>
      <c r="B15" s="9">
        <v>527</v>
      </c>
      <c r="C15" s="10">
        <v>12</v>
      </c>
      <c r="D15" s="34">
        <v>198769.02</v>
      </c>
      <c r="E15" s="34">
        <v>215000</v>
      </c>
    </row>
    <row r="16" spans="1:5" x14ac:dyDescent="0.25">
      <c r="A16" s="8" t="s">
        <v>15</v>
      </c>
      <c r="B16" s="9">
        <v>528</v>
      </c>
      <c r="C16" s="10">
        <v>13</v>
      </c>
      <c r="D16" s="34"/>
      <c r="E16" s="34"/>
    </row>
    <row r="17" spans="1:5" x14ac:dyDescent="0.25">
      <c r="A17" s="19" t="s">
        <v>16</v>
      </c>
      <c r="B17" s="9"/>
      <c r="C17" s="10">
        <v>14</v>
      </c>
      <c r="D17" s="34"/>
      <c r="E17" s="34"/>
    </row>
    <row r="18" spans="1:5" x14ac:dyDescent="0.25">
      <c r="A18" s="8" t="s">
        <v>17</v>
      </c>
      <c r="B18" s="9">
        <v>549</v>
      </c>
      <c r="C18" s="10">
        <v>15</v>
      </c>
      <c r="D18" s="34">
        <v>18790</v>
      </c>
      <c r="E18" s="34">
        <v>20000</v>
      </c>
    </row>
    <row r="19" spans="1:5" x14ac:dyDescent="0.25">
      <c r="A19" s="8" t="s">
        <v>18</v>
      </c>
      <c r="B19" s="9">
        <v>551</v>
      </c>
      <c r="C19" s="10">
        <v>16</v>
      </c>
      <c r="D19" s="34">
        <v>334646.40000000002</v>
      </c>
      <c r="E19" s="34">
        <v>325000</v>
      </c>
    </row>
    <row r="20" spans="1:5" x14ac:dyDescent="0.25">
      <c r="A20" s="19" t="s">
        <v>19</v>
      </c>
      <c r="B20" s="9">
        <v>558</v>
      </c>
      <c r="C20" s="10">
        <v>17</v>
      </c>
      <c r="D20" s="34">
        <v>226613.55</v>
      </c>
      <c r="E20" s="34">
        <v>250000</v>
      </c>
    </row>
    <row r="21" spans="1:5" ht="30" x14ac:dyDescent="0.25">
      <c r="A21" s="12" t="s">
        <v>20</v>
      </c>
      <c r="B21" s="13"/>
      <c r="C21" s="14">
        <v>18</v>
      </c>
      <c r="D21" s="35">
        <f>SUM(D4:D20)</f>
        <v>14347296.26</v>
      </c>
      <c r="E21" s="35">
        <f>SUM(E4:E20)</f>
        <v>16189000</v>
      </c>
    </row>
    <row r="22" spans="1:5" x14ac:dyDescent="0.25">
      <c r="A22" s="19" t="s">
        <v>21</v>
      </c>
      <c r="B22" s="9">
        <v>601</v>
      </c>
      <c r="C22" s="10">
        <v>19</v>
      </c>
      <c r="D22" s="34"/>
      <c r="E22" s="34"/>
    </row>
    <row r="23" spans="1:5" x14ac:dyDescent="0.25">
      <c r="A23" s="11" t="s">
        <v>22</v>
      </c>
      <c r="B23" s="9">
        <v>602</v>
      </c>
      <c r="C23" s="10">
        <v>20</v>
      </c>
      <c r="D23" s="34">
        <v>760742.99</v>
      </c>
      <c r="E23" s="34">
        <v>850000</v>
      </c>
    </row>
    <row r="24" spans="1:5" x14ac:dyDescent="0.25">
      <c r="A24" s="19" t="s">
        <v>23</v>
      </c>
      <c r="B24" s="9">
        <v>603</v>
      </c>
      <c r="C24" s="10">
        <v>21</v>
      </c>
      <c r="D24" s="34"/>
      <c r="E24" s="34"/>
    </row>
    <row r="25" spans="1:5" x14ac:dyDescent="0.25">
      <c r="A25" s="11" t="s">
        <v>24</v>
      </c>
      <c r="B25" s="9">
        <v>604</v>
      </c>
      <c r="C25" s="10">
        <v>22</v>
      </c>
      <c r="D25" s="34"/>
      <c r="E25" s="34"/>
    </row>
    <row r="26" spans="1:5" x14ac:dyDescent="0.25">
      <c r="A26" s="19" t="s">
        <v>25</v>
      </c>
      <c r="B26" s="9">
        <v>609</v>
      </c>
      <c r="C26" s="10">
        <v>23</v>
      </c>
      <c r="D26" s="34"/>
      <c r="E26" s="34"/>
    </row>
    <row r="27" spans="1:5" x14ac:dyDescent="0.25">
      <c r="A27" s="11" t="s">
        <v>26</v>
      </c>
      <c r="B27" s="9">
        <v>644</v>
      </c>
      <c r="C27" s="10">
        <v>24</v>
      </c>
      <c r="D27" s="34"/>
      <c r="E27" s="34"/>
    </row>
    <row r="28" spans="1:5" x14ac:dyDescent="0.25">
      <c r="A28" s="19" t="s">
        <v>27</v>
      </c>
      <c r="B28" s="9">
        <v>663</v>
      </c>
      <c r="C28" s="10">
        <v>25</v>
      </c>
      <c r="D28" s="34"/>
      <c r="E28" s="34"/>
    </row>
    <row r="29" spans="1:5" x14ac:dyDescent="0.25">
      <c r="A29" s="11" t="s">
        <v>28</v>
      </c>
      <c r="B29" s="9">
        <v>648</v>
      </c>
      <c r="C29" s="10">
        <v>26</v>
      </c>
      <c r="D29" s="34">
        <v>52454</v>
      </c>
      <c r="E29" s="34">
        <v>65000</v>
      </c>
    </row>
    <row r="30" spans="1:5" x14ac:dyDescent="0.25">
      <c r="A30" s="19" t="s">
        <v>29</v>
      </c>
      <c r="B30" s="9">
        <v>649</v>
      </c>
      <c r="C30" s="10">
        <v>27</v>
      </c>
      <c r="D30" s="34">
        <v>15220.16</v>
      </c>
      <c r="E30" s="34">
        <v>1000</v>
      </c>
    </row>
    <row r="31" spans="1:5" x14ac:dyDescent="0.25">
      <c r="A31" s="11" t="s">
        <v>30</v>
      </c>
      <c r="B31" s="9" t="s">
        <v>31</v>
      </c>
      <c r="C31" s="10">
        <v>28</v>
      </c>
      <c r="D31" s="34"/>
      <c r="E31" s="34"/>
    </row>
    <row r="32" spans="1:5" x14ac:dyDescent="0.25">
      <c r="A32" s="11" t="s">
        <v>32</v>
      </c>
      <c r="B32" s="9">
        <v>662</v>
      </c>
      <c r="C32" s="10">
        <v>29</v>
      </c>
      <c r="D32" s="34">
        <v>1383.28</v>
      </c>
      <c r="E32" s="34">
        <v>1000</v>
      </c>
    </row>
    <row r="33" spans="1:5" x14ac:dyDescent="0.25">
      <c r="A33" s="19" t="s">
        <v>33</v>
      </c>
      <c r="B33" s="9">
        <v>672</v>
      </c>
      <c r="C33" s="10">
        <v>30</v>
      </c>
      <c r="D33" s="34">
        <v>13560322.18</v>
      </c>
      <c r="E33" s="34">
        <v>15272000</v>
      </c>
    </row>
    <row r="34" spans="1:5" ht="30" x14ac:dyDescent="0.25">
      <c r="A34" s="12" t="s">
        <v>34</v>
      </c>
      <c r="B34" s="13"/>
      <c r="C34" s="14">
        <v>31</v>
      </c>
      <c r="D34" s="35">
        <f>SUM(D22:D33)</f>
        <v>14390122.609999999</v>
      </c>
      <c r="E34" s="35">
        <f>SUM(E22:E33)</f>
        <v>16189000</v>
      </c>
    </row>
    <row r="35" spans="1:5" x14ac:dyDescent="0.25">
      <c r="A35" s="20" t="s">
        <v>35</v>
      </c>
      <c r="B35" s="9"/>
      <c r="C35" s="10">
        <v>32</v>
      </c>
      <c r="D35" s="34">
        <f>SUM(D34-D21)</f>
        <v>42826.349999999627</v>
      </c>
      <c r="E35" s="34">
        <f>SUM(E34-E21)</f>
        <v>0</v>
      </c>
    </row>
    <row r="36" spans="1:5" x14ac:dyDescent="0.25">
      <c r="A36" s="11" t="s">
        <v>36</v>
      </c>
      <c r="B36" s="9">
        <v>591</v>
      </c>
      <c r="C36" s="10">
        <v>33</v>
      </c>
      <c r="D36" s="34"/>
      <c r="E36" s="34"/>
    </row>
    <row r="37" spans="1:5" ht="15.75" thickBot="1" x14ac:dyDescent="0.3">
      <c r="A37" s="21" t="s">
        <v>37</v>
      </c>
      <c r="B37" s="16"/>
      <c r="C37" s="17">
        <v>34</v>
      </c>
      <c r="D37" s="32">
        <f>(D35-D36)</f>
        <v>42826.349999999627</v>
      </c>
      <c r="E37" s="32">
        <f>(E35-E36)</f>
        <v>0</v>
      </c>
    </row>
  </sheetData>
  <mergeCells count="1">
    <mergeCell ref="A2:E2"/>
  </mergeCells>
  <pageMargins left="0.7" right="0.7" top="0.78749999999999998" bottom="0.78749999999999998" header="0.51180555555555496" footer="0.51180555555555496"/>
  <pageSetup paperSize="9" scale="89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7"/>
  <sheetViews>
    <sheetView view="pageBreakPreview" zoomScaleNormal="100" zoomScaleSheetLayoutView="100" workbookViewId="0">
      <selection activeCell="E3" sqref="E3"/>
    </sheetView>
  </sheetViews>
  <sheetFormatPr defaultRowHeight="15" x14ac:dyDescent="0.25"/>
  <cols>
    <col min="1" max="1" width="33.85546875" customWidth="1"/>
    <col min="2" max="2" width="16.5703125" customWidth="1"/>
    <col min="3" max="3" width="10.7109375" customWidth="1"/>
    <col min="4" max="4" width="13.85546875" customWidth="1"/>
    <col min="5" max="5" width="16.140625" customWidth="1"/>
  </cols>
  <sheetData>
    <row r="1" spans="1:5" ht="15.75" thickBot="1" x14ac:dyDescent="0.3">
      <c r="C1" s="1"/>
    </row>
    <row r="2" spans="1:5" ht="15.75" thickBot="1" x14ac:dyDescent="0.3">
      <c r="A2" s="86" t="s">
        <v>41</v>
      </c>
      <c r="B2" s="86"/>
      <c r="C2" s="86"/>
      <c r="D2" s="86"/>
      <c r="E2" s="86"/>
    </row>
    <row r="3" spans="1:5" ht="30.75" thickBot="1" x14ac:dyDescent="0.3">
      <c r="A3" s="2" t="s">
        <v>0</v>
      </c>
      <c r="B3" s="3" t="s">
        <v>1</v>
      </c>
      <c r="C3" s="4" t="s">
        <v>2</v>
      </c>
      <c r="D3" s="51" t="s">
        <v>53</v>
      </c>
      <c r="E3" s="44" t="s">
        <v>54</v>
      </c>
    </row>
    <row r="4" spans="1:5" x14ac:dyDescent="0.25">
      <c r="A4" s="5" t="s">
        <v>3</v>
      </c>
      <c r="B4" s="6">
        <v>501</v>
      </c>
      <c r="C4" s="7">
        <v>1</v>
      </c>
      <c r="D4" s="52">
        <v>96.791359999999997</v>
      </c>
      <c r="E4" s="53">
        <v>293</v>
      </c>
    </row>
    <row r="5" spans="1:5" x14ac:dyDescent="0.25">
      <c r="A5" s="8" t="s">
        <v>4</v>
      </c>
      <c r="B5" s="9">
        <v>502</v>
      </c>
      <c r="C5" s="10">
        <v>2</v>
      </c>
      <c r="D5" s="52">
        <v>580.33564000000001</v>
      </c>
      <c r="E5" s="53">
        <v>616</v>
      </c>
    </row>
    <row r="6" spans="1:5" x14ac:dyDescent="0.25">
      <c r="A6" s="19" t="s">
        <v>5</v>
      </c>
      <c r="B6" s="9">
        <v>503</v>
      </c>
      <c r="C6" s="10">
        <v>3</v>
      </c>
      <c r="D6" s="52">
        <v>0</v>
      </c>
      <c r="E6" s="53">
        <v>0</v>
      </c>
    </row>
    <row r="7" spans="1:5" x14ac:dyDescent="0.25">
      <c r="A7" s="8" t="s">
        <v>6</v>
      </c>
      <c r="B7" s="9">
        <v>504</v>
      </c>
      <c r="C7" s="10">
        <v>4</v>
      </c>
      <c r="D7" s="52">
        <v>433.39046000000002</v>
      </c>
      <c r="E7" s="53">
        <v>480</v>
      </c>
    </row>
    <row r="8" spans="1:5" x14ac:dyDescent="0.25">
      <c r="A8" s="8" t="s">
        <v>7</v>
      </c>
      <c r="B8" s="9">
        <v>511</v>
      </c>
      <c r="C8" s="10">
        <v>5</v>
      </c>
      <c r="D8" s="52">
        <v>206.05211</v>
      </c>
      <c r="E8" s="53">
        <v>200</v>
      </c>
    </row>
    <row r="9" spans="1:5" x14ac:dyDescent="0.25">
      <c r="A9" s="8" t="s">
        <v>8</v>
      </c>
      <c r="B9" s="9">
        <v>512</v>
      </c>
      <c r="C9" s="10">
        <v>6</v>
      </c>
      <c r="D9" s="52">
        <v>2.9350000000000001</v>
      </c>
      <c r="E9" s="53">
        <v>15</v>
      </c>
    </row>
    <row r="10" spans="1:5" x14ac:dyDescent="0.25">
      <c r="A10" s="8" t="s">
        <v>9</v>
      </c>
      <c r="B10" s="9">
        <v>513</v>
      </c>
      <c r="C10" s="10">
        <v>7</v>
      </c>
      <c r="D10" s="52">
        <v>2.6280000000000001</v>
      </c>
      <c r="E10" s="53">
        <v>8</v>
      </c>
    </row>
    <row r="11" spans="1:5" x14ac:dyDescent="0.25">
      <c r="A11" s="8" t="s">
        <v>10</v>
      </c>
      <c r="B11" s="9">
        <v>518</v>
      </c>
      <c r="C11" s="10">
        <v>8</v>
      </c>
      <c r="D11" s="52">
        <v>298.36727000000002</v>
      </c>
      <c r="E11" s="53">
        <v>350</v>
      </c>
    </row>
    <row r="12" spans="1:5" x14ac:dyDescent="0.25">
      <c r="A12" s="8" t="s">
        <v>11</v>
      </c>
      <c r="B12" s="9">
        <v>521</v>
      </c>
      <c r="C12" s="10">
        <v>9</v>
      </c>
      <c r="D12" s="52">
        <v>2865.2510000000002</v>
      </c>
      <c r="E12" s="53">
        <v>2663</v>
      </c>
    </row>
    <row r="13" spans="1:5" x14ac:dyDescent="0.25">
      <c r="A13" s="8" t="s">
        <v>12</v>
      </c>
      <c r="B13" s="9">
        <v>524</v>
      </c>
      <c r="C13" s="10">
        <v>10</v>
      </c>
      <c r="D13" s="52">
        <v>929.048</v>
      </c>
      <c r="E13" s="53">
        <v>858</v>
      </c>
    </row>
    <row r="14" spans="1:5" x14ac:dyDescent="0.25">
      <c r="A14" s="8" t="s">
        <v>13</v>
      </c>
      <c r="B14" s="9">
        <v>525</v>
      </c>
      <c r="C14" s="10">
        <v>11</v>
      </c>
      <c r="D14" s="52">
        <v>11.547000000000001</v>
      </c>
      <c r="E14" s="53">
        <v>18</v>
      </c>
    </row>
    <row r="15" spans="1:5" x14ac:dyDescent="0.25">
      <c r="A15" s="8" t="s">
        <v>14</v>
      </c>
      <c r="B15" s="9">
        <v>527</v>
      </c>
      <c r="C15" s="10">
        <v>12</v>
      </c>
      <c r="D15" s="52">
        <v>141.54623000000001</v>
      </c>
      <c r="E15" s="53">
        <v>130</v>
      </c>
    </row>
    <row r="16" spans="1:5" x14ac:dyDescent="0.25">
      <c r="A16" s="8" t="s">
        <v>15</v>
      </c>
      <c r="B16" s="9">
        <v>528</v>
      </c>
      <c r="C16" s="10">
        <v>13</v>
      </c>
      <c r="D16" s="52">
        <v>0</v>
      </c>
      <c r="E16" s="53">
        <v>0</v>
      </c>
    </row>
    <row r="17" spans="1:5" x14ac:dyDescent="0.25">
      <c r="A17" s="19" t="s">
        <v>16</v>
      </c>
      <c r="B17" s="9"/>
      <c r="C17" s="10">
        <v>14</v>
      </c>
      <c r="D17" s="52">
        <v>10.08921</v>
      </c>
      <c r="E17" s="53">
        <v>50</v>
      </c>
    </row>
    <row r="18" spans="1:5" x14ac:dyDescent="0.25">
      <c r="A18" s="8" t="s">
        <v>17</v>
      </c>
      <c r="B18" s="9">
        <v>548</v>
      </c>
      <c r="C18" s="10">
        <v>15</v>
      </c>
      <c r="D18" s="52">
        <v>0</v>
      </c>
      <c r="E18" s="53">
        <v>0</v>
      </c>
    </row>
    <row r="19" spans="1:5" x14ac:dyDescent="0.25">
      <c r="A19" s="8" t="s">
        <v>18</v>
      </c>
      <c r="B19" s="9">
        <v>551</v>
      </c>
      <c r="C19" s="10">
        <v>16</v>
      </c>
      <c r="D19" s="52">
        <v>75.144999999999996</v>
      </c>
      <c r="E19" s="53">
        <v>66</v>
      </c>
    </row>
    <row r="20" spans="1:5" x14ac:dyDescent="0.25">
      <c r="A20" s="19" t="s">
        <v>19</v>
      </c>
      <c r="B20" s="9">
        <v>558</v>
      </c>
      <c r="C20" s="10">
        <v>17</v>
      </c>
      <c r="D20" s="52">
        <v>77.584559999999996</v>
      </c>
      <c r="E20" s="53">
        <v>50</v>
      </c>
    </row>
    <row r="21" spans="1:5" ht="30" x14ac:dyDescent="0.25">
      <c r="A21" s="12" t="s">
        <v>20</v>
      </c>
      <c r="B21" s="13"/>
      <c r="C21" s="14">
        <v>18</v>
      </c>
      <c r="D21" s="54"/>
      <c r="E21" s="55"/>
    </row>
    <row r="22" spans="1:5" x14ac:dyDescent="0.25">
      <c r="A22" s="19" t="s">
        <v>21</v>
      </c>
      <c r="B22" s="9">
        <v>601</v>
      </c>
      <c r="C22" s="10">
        <v>19</v>
      </c>
      <c r="D22" s="56">
        <v>5730.7108400000006</v>
      </c>
      <c r="E22" s="57">
        <f>SUM(E4:E21)</f>
        <v>5797</v>
      </c>
    </row>
    <row r="23" spans="1:5" x14ac:dyDescent="0.25">
      <c r="A23" s="11" t="s">
        <v>22</v>
      </c>
      <c r="B23" s="9">
        <v>602</v>
      </c>
      <c r="C23" s="10">
        <v>20</v>
      </c>
      <c r="D23" s="52">
        <v>0</v>
      </c>
      <c r="E23" s="53">
        <v>0</v>
      </c>
    </row>
    <row r="24" spans="1:5" x14ac:dyDescent="0.25">
      <c r="A24" s="19" t="s">
        <v>23</v>
      </c>
      <c r="B24" s="9">
        <v>603</v>
      </c>
      <c r="C24" s="10">
        <v>21</v>
      </c>
      <c r="D24" s="52">
        <v>231.095</v>
      </c>
      <c r="E24" s="53">
        <v>215</v>
      </c>
    </row>
    <row r="25" spans="1:5" x14ac:dyDescent="0.25">
      <c r="A25" s="11" t="s">
        <v>24</v>
      </c>
      <c r="B25" s="9">
        <v>604</v>
      </c>
      <c r="C25" s="10">
        <v>22</v>
      </c>
      <c r="D25" s="52">
        <v>0</v>
      </c>
      <c r="E25" s="53">
        <v>0</v>
      </c>
    </row>
    <row r="26" spans="1:5" x14ac:dyDescent="0.25">
      <c r="A26" s="19" t="s">
        <v>25</v>
      </c>
      <c r="B26" s="9">
        <v>609</v>
      </c>
      <c r="C26" s="10">
        <v>23</v>
      </c>
      <c r="D26" s="52">
        <v>676.59299999999996</v>
      </c>
      <c r="E26" s="53">
        <v>499</v>
      </c>
    </row>
    <row r="27" spans="1:5" x14ac:dyDescent="0.25">
      <c r="A27" s="11" t="s">
        <v>26</v>
      </c>
      <c r="B27" s="9">
        <v>644</v>
      </c>
      <c r="C27" s="10">
        <v>24</v>
      </c>
      <c r="D27" s="52">
        <v>0</v>
      </c>
      <c r="E27" s="53">
        <v>0</v>
      </c>
    </row>
    <row r="28" spans="1:5" x14ac:dyDescent="0.25">
      <c r="A28" s="19" t="s">
        <v>27</v>
      </c>
      <c r="B28" s="9">
        <v>663</v>
      </c>
      <c r="C28" s="10">
        <v>25</v>
      </c>
      <c r="D28" s="52">
        <v>0</v>
      </c>
      <c r="E28" s="53">
        <v>0</v>
      </c>
    </row>
    <row r="29" spans="1:5" x14ac:dyDescent="0.25">
      <c r="A29" s="11" t="s">
        <v>28</v>
      </c>
      <c r="B29" s="9">
        <v>648</v>
      </c>
      <c r="C29" s="10">
        <v>26</v>
      </c>
      <c r="D29" s="52">
        <v>0</v>
      </c>
      <c r="E29" s="53">
        <v>0</v>
      </c>
    </row>
    <row r="30" spans="1:5" x14ac:dyDescent="0.25">
      <c r="A30" s="19" t="s">
        <v>29</v>
      </c>
      <c r="B30" s="9">
        <v>649</v>
      </c>
      <c r="C30" s="10">
        <v>27</v>
      </c>
      <c r="D30" s="52">
        <v>0</v>
      </c>
      <c r="E30" s="53">
        <v>0</v>
      </c>
    </row>
    <row r="31" spans="1:5" x14ac:dyDescent="0.25">
      <c r="A31" s="11" t="s">
        <v>30</v>
      </c>
      <c r="B31" s="9" t="s">
        <v>31</v>
      </c>
      <c r="C31" s="10">
        <v>28</v>
      </c>
      <c r="D31" s="52">
        <v>0</v>
      </c>
      <c r="E31" s="53">
        <v>7</v>
      </c>
    </row>
    <row r="32" spans="1:5" x14ac:dyDescent="0.25">
      <c r="A32" s="11" t="s">
        <v>32</v>
      </c>
      <c r="B32" s="9">
        <v>662</v>
      </c>
      <c r="C32" s="10">
        <v>29</v>
      </c>
      <c r="D32" s="52">
        <v>0</v>
      </c>
      <c r="E32" s="53">
        <v>0</v>
      </c>
    </row>
    <row r="33" spans="1:5" x14ac:dyDescent="0.25">
      <c r="A33" s="19" t="s">
        <v>33</v>
      </c>
      <c r="B33" s="9">
        <v>672</v>
      </c>
      <c r="C33" s="10">
        <v>30</v>
      </c>
      <c r="D33" s="52">
        <v>0.53746000000000005</v>
      </c>
      <c r="E33" s="53">
        <v>1</v>
      </c>
    </row>
    <row r="34" spans="1:5" ht="30" x14ac:dyDescent="0.25">
      <c r="A34" s="12" t="s">
        <v>34</v>
      </c>
      <c r="B34" s="13"/>
      <c r="C34" s="14">
        <v>31</v>
      </c>
      <c r="D34" s="56">
        <v>6026.9952999999996</v>
      </c>
      <c r="E34" s="59">
        <f>SUM(E21:E33)</f>
        <v>6519</v>
      </c>
    </row>
    <row r="35" spans="1:5" x14ac:dyDescent="0.25">
      <c r="A35" s="20" t="s">
        <v>35</v>
      </c>
      <c r="B35" s="9"/>
      <c r="C35" s="10">
        <v>32</v>
      </c>
      <c r="D35" s="56">
        <v>296.28445999999894</v>
      </c>
      <c r="E35" s="57">
        <f>E34-E20</f>
        <v>6469</v>
      </c>
    </row>
    <row r="36" spans="1:5" x14ac:dyDescent="0.25">
      <c r="A36" s="11" t="s">
        <v>36</v>
      </c>
      <c r="B36" s="9">
        <v>591</v>
      </c>
      <c r="C36" s="10">
        <v>33</v>
      </c>
    </row>
    <row r="37" spans="1:5" ht="15.75" thickBot="1" x14ac:dyDescent="0.3">
      <c r="A37" s="21" t="s">
        <v>37</v>
      </c>
      <c r="B37" s="16"/>
      <c r="C37" s="17">
        <v>34</v>
      </c>
      <c r="D37" s="66">
        <v>0</v>
      </c>
      <c r="E37" s="67">
        <v>0</v>
      </c>
    </row>
  </sheetData>
  <mergeCells count="1">
    <mergeCell ref="A2:E2"/>
  </mergeCells>
  <pageMargins left="0.7" right="0.7" top="0.78740157499999996" bottom="0.78740157499999996" header="0.3" footer="0.3"/>
  <pageSetup paperSize="9" scale="9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7"/>
  <sheetViews>
    <sheetView view="pageBreakPreview" zoomScaleNormal="100" zoomScaleSheetLayoutView="100" workbookViewId="0">
      <selection activeCell="E3" sqref="E3"/>
    </sheetView>
  </sheetViews>
  <sheetFormatPr defaultRowHeight="15" x14ac:dyDescent="0.25"/>
  <cols>
    <col min="1" max="1" width="39.28515625" customWidth="1"/>
    <col min="2" max="2" width="14.140625" customWidth="1"/>
    <col min="3" max="3" width="10.85546875" customWidth="1"/>
    <col min="4" max="4" width="15.140625" customWidth="1"/>
    <col min="5" max="5" width="16.85546875" customWidth="1"/>
  </cols>
  <sheetData>
    <row r="1" spans="1:5" ht="15.75" thickBot="1" x14ac:dyDescent="0.3">
      <c r="C1" s="1"/>
    </row>
    <row r="2" spans="1:5" ht="15.75" thickBot="1" x14ac:dyDescent="0.3">
      <c r="A2" s="86" t="s">
        <v>42</v>
      </c>
      <c r="B2" s="86"/>
      <c r="C2" s="86"/>
      <c r="D2" s="86"/>
      <c r="E2" s="86"/>
    </row>
    <row r="3" spans="1:5" ht="30.75" thickBot="1" x14ac:dyDescent="0.3">
      <c r="A3" s="2" t="s">
        <v>0</v>
      </c>
      <c r="B3" s="3" t="s">
        <v>1</v>
      </c>
      <c r="C3" s="4" t="s">
        <v>2</v>
      </c>
      <c r="D3" s="43" t="s">
        <v>53</v>
      </c>
      <c r="E3" s="44" t="s">
        <v>54</v>
      </c>
    </row>
    <row r="4" spans="1:5" x14ac:dyDescent="0.25">
      <c r="A4" s="5" t="s">
        <v>3</v>
      </c>
      <c r="B4" s="6">
        <v>501</v>
      </c>
      <c r="C4" s="7">
        <v>1</v>
      </c>
      <c r="D4" s="52">
        <v>131.99532000000002</v>
      </c>
      <c r="E4" s="53">
        <v>220</v>
      </c>
    </row>
    <row r="5" spans="1:5" x14ac:dyDescent="0.25">
      <c r="A5" s="8" t="s">
        <v>4</v>
      </c>
      <c r="B5" s="9">
        <v>502</v>
      </c>
      <c r="C5" s="10">
        <v>2</v>
      </c>
      <c r="D5" s="52">
        <v>455.02812</v>
      </c>
      <c r="E5" s="53">
        <v>428</v>
      </c>
    </row>
    <row r="6" spans="1:5" x14ac:dyDescent="0.25">
      <c r="A6" s="19" t="s">
        <v>5</v>
      </c>
      <c r="B6" s="9">
        <v>503</v>
      </c>
      <c r="C6" s="10">
        <v>3</v>
      </c>
      <c r="D6" s="52">
        <v>0</v>
      </c>
      <c r="E6" s="53">
        <v>0</v>
      </c>
    </row>
    <row r="7" spans="1:5" x14ac:dyDescent="0.25">
      <c r="A7" s="8" t="s">
        <v>6</v>
      </c>
      <c r="B7" s="9">
        <v>504</v>
      </c>
      <c r="C7" s="10">
        <v>4</v>
      </c>
      <c r="D7" s="52">
        <v>60.115400000000001</v>
      </c>
      <c r="E7" s="53">
        <v>150</v>
      </c>
    </row>
    <row r="8" spans="1:5" x14ac:dyDescent="0.25">
      <c r="A8" s="8" t="s">
        <v>7</v>
      </c>
      <c r="B8" s="9">
        <v>511</v>
      </c>
      <c r="C8" s="10">
        <v>5</v>
      </c>
      <c r="D8" s="52">
        <v>9.76145</v>
      </c>
      <c r="E8" s="53">
        <v>50</v>
      </c>
    </row>
    <row r="9" spans="1:5" x14ac:dyDescent="0.25">
      <c r="A9" s="8" t="s">
        <v>8</v>
      </c>
      <c r="B9" s="9">
        <v>512</v>
      </c>
      <c r="C9" s="10">
        <v>6</v>
      </c>
      <c r="D9" s="52">
        <v>3.78</v>
      </c>
      <c r="E9" s="53">
        <v>10</v>
      </c>
    </row>
    <row r="10" spans="1:5" x14ac:dyDescent="0.25">
      <c r="A10" s="8" t="s">
        <v>9</v>
      </c>
      <c r="B10" s="9">
        <v>513</v>
      </c>
      <c r="C10" s="10">
        <v>7</v>
      </c>
      <c r="D10" s="52">
        <v>38.364199999999997</v>
      </c>
      <c r="E10" s="53">
        <v>50</v>
      </c>
    </row>
    <row r="11" spans="1:5" x14ac:dyDescent="0.25">
      <c r="A11" s="8" t="s">
        <v>10</v>
      </c>
      <c r="B11" s="9">
        <v>518</v>
      </c>
      <c r="C11" s="10">
        <v>8</v>
      </c>
      <c r="D11" s="52">
        <v>1435.6057900000001</v>
      </c>
      <c r="E11" s="53">
        <v>2537</v>
      </c>
    </row>
    <row r="12" spans="1:5" x14ac:dyDescent="0.25">
      <c r="A12" s="8" t="s">
        <v>11</v>
      </c>
      <c r="B12" s="9">
        <v>521</v>
      </c>
      <c r="C12" s="10">
        <v>9</v>
      </c>
      <c r="D12" s="52">
        <v>1074.28</v>
      </c>
      <c r="E12" s="53">
        <v>1325</v>
      </c>
    </row>
    <row r="13" spans="1:5" x14ac:dyDescent="0.25">
      <c r="A13" s="8" t="s">
        <v>12</v>
      </c>
      <c r="B13" s="9">
        <v>524</v>
      </c>
      <c r="C13" s="10">
        <v>10</v>
      </c>
      <c r="D13" s="52">
        <v>283.42700000000002</v>
      </c>
      <c r="E13" s="53">
        <v>402</v>
      </c>
    </row>
    <row r="14" spans="1:5" x14ac:dyDescent="0.25">
      <c r="A14" s="8" t="s">
        <v>13</v>
      </c>
      <c r="B14" s="9">
        <v>525</v>
      </c>
      <c r="C14" s="10">
        <v>11</v>
      </c>
      <c r="D14" s="52">
        <v>3.524</v>
      </c>
      <c r="E14" s="53">
        <v>5</v>
      </c>
    </row>
    <row r="15" spans="1:5" x14ac:dyDescent="0.25">
      <c r="A15" s="8" t="s">
        <v>14</v>
      </c>
      <c r="B15" s="9">
        <v>527</v>
      </c>
      <c r="C15" s="10">
        <v>12</v>
      </c>
      <c r="D15" s="52">
        <v>16.914999999999999</v>
      </c>
      <c r="E15" s="53">
        <v>26</v>
      </c>
    </row>
    <row r="16" spans="1:5" x14ac:dyDescent="0.25">
      <c r="A16" s="8" t="s">
        <v>15</v>
      </c>
      <c r="B16" s="9">
        <v>528</v>
      </c>
      <c r="C16" s="10">
        <v>13</v>
      </c>
      <c r="D16" s="52">
        <v>0</v>
      </c>
      <c r="E16" s="53">
        <v>0</v>
      </c>
    </row>
    <row r="17" spans="1:5" x14ac:dyDescent="0.25">
      <c r="A17" s="19" t="s">
        <v>16</v>
      </c>
      <c r="B17" s="9"/>
      <c r="C17" s="10">
        <v>14</v>
      </c>
      <c r="D17" s="52">
        <v>44.075000000000003</v>
      </c>
      <c r="E17" s="53">
        <v>30</v>
      </c>
    </row>
    <row r="18" spans="1:5" x14ac:dyDescent="0.25">
      <c r="A18" s="8" t="s">
        <v>17</v>
      </c>
      <c r="B18" s="9">
        <v>548</v>
      </c>
      <c r="C18" s="10">
        <v>15</v>
      </c>
      <c r="D18" s="52">
        <v>0</v>
      </c>
      <c r="E18" s="53">
        <v>0</v>
      </c>
    </row>
    <row r="19" spans="1:5" x14ac:dyDescent="0.25">
      <c r="A19" s="8" t="s">
        <v>18</v>
      </c>
      <c r="B19" s="9">
        <v>551</v>
      </c>
      <c r="C19" s="10">
        <v>16</v>
      </c>
      <c r="D19" s="52">
        <v>78</v>
      </c>
      <c r="E19" s="53">
        <v>0</v>
      </c>
    </row>
    <row r="20" spans="1:5" x14ac:dyDescent="0.25">
      <c r="A20" s="19" t="s">
        <v>19</v>
      </c>
      <c r="B20" s="9">
        <v>558</v>
      </c>
      <c r="C20" s="10">
        <v>17</v>
      </c>
      <c r="D20" s="52">
        <v>0</v>
      </c>
      <c r="E20" s="53">
        <v>50</v>
      </c>
    </row>
    <row r="21" spans="1:5" ht="30" x14ac:dyDescent="0.25">
      <c r="A21" s="12" t="s">
        <v>20</v>
      </c>
      <c r="B21" s="13"/>
      <c r="C21" s="14">
        <v>18</v>
      </c>
      <c r="D21" s="54"/>
      <c r="E21" s="55"/>
    </row>
    <row r="22" spans="1:5" x14ac:dyDescent="0.25">
      <c r="A22" s="19" t="s">
        <v>21</v>
      </c>
      <c r="B22" s="9">
        <v>601</v>
      </c>
      <c r="C22" s="10">
        <v>19</v>
      </c>
      <c r="D22" s="56">
        <f>SUM(D4:D21)</f>
        <v>3634.8712799999994</v>
      </c>
      <c r="E22" s="59">
        <f>SUM(E4:E21)</f>
        <v>5283</v>
      </c>
    </row>
    <row r="23" spans="1:5" x14ac:dyDescent="0.25">
      <c r="A23" s="11" t="s">
        <v>22</v>
      </c>
      <c r="B23" s="9">
        <v>602</v>
      </c>
      <c r="C23" s="10">
        <v>20</v>
      </c>
      <c r="D23" s="52">
        <v>0</v>
      </c>
      <c r="E23" s="53">
        <v>0</v>
      </c>
    </row>
    <row r="24" spans="1:5" x14ac:dyDescent="0.25">
      <c r="A24" s="19" t="s">
        <v>23</v>
      </c>
      <c r="B24" s="9">
        <v>603</v>
      </c>
      <c r="C24" s="10">
        <v>21</v>
      </c>
      <c r="D24" s="52">
        <v>818.62400000000002</v>
      </c>
      <c r="E24" s="53">
        <v>1850</v>
      </c>
    </row>
    <row r="25" spans="1:5" x14ac:dyDescent="0.25">
      <c r="A25" s="11" t="s">
        <v>24</v>
      </c>
      <c r="B25" s="9">
        <v>604</v>
      </c>
      <c r="C25" s="10">
        <v>22</v>
      </c>
      <c r="D25" s="52">
        <v>79.811999999999998</v>
      </c>
      <c r="E25" s="53">
        <v>105</v>
      </c>
    </row>
    <row r="26" spans="1:5" x14ac:dyDescent="0.25">
      <c r="A26" s="19" t="s">
        <v>25</v>
      </c>
      <c r="B26" s="9">
        <v>609</v>
      </c>
      <c r="C26" s="10">
        <v>23</v>
      </c>
      <c r="D26" s="52">
        <v>0</v>
      </c>
      <c r="E26" s="58"/>
    </row>
    <row r="27" spans="1:5" x14ac:dyDescent="0.25">
      <c r="A27" s="11" t="s">
        <v>26</v>
      </c>
      <c r="B27" s="9">
        <v>644</v>
      </c>
      <c r="C27" s="10">
        <v>24</v>
      </c>
      <c r="D27" s="52">
        <v>0</v>
      </c>
      <c r="E27" s="53">
        <v>0</v>
      </c>
    </row>
    <row r="28" spans="1:5" x14ac:dyDescent="0.25">
      <c r="A28" s="19" t="s">
        <v>27</v>
      </c>
      <c r="B28" s="9">
        <v>663</v>
      </c>
      <c r="C28" s="10">
        <v>25</v>
      </c>
      <c r="D28" s="52">
        <v>0</v>
      </c>
      <c r="E28" s="53">
        <v>0</v>
      </c>
    </row>
    <row r="29" spans="1:5" x14ac:dyDescent="0.25">
      <c r="A29" s="11" t="s">
        <v>28</v>
      </c>
      <c r="B29" s="9">
        <v>648</v>
      </c>
      <c r="C29" s="10">
        <v>26</v>
      </c>
      <c r="D29" s="52">
        <v>0</v>
      </c>
      <c r="E29" s="53">
        <v>0</v>
      </c>
    </row>
    <row r="30" spans="1:5" x14ac:dyDescent="0.25">
      <c r="A30" s="19" t="s">
        <v>29</v>
      </c>
      <c r="B30" s="9">
        <v>649</v>
      </c>
      <c r="C30" s="10">
        <v>27</v>
      </c>
      <c r="D30" s="52">
        <v>0</v>
      </c>
      <c r="E30" s="53">
        <v>0</v>
      </c>
    </row>
    <row r="31" spans="1:5" x14ac:dyDescent="0.25">
      <c r="A31" s="11" t="s">
        <v>30</v>
      </c>
      <c r="B31" s="9" t="s">
        <v>31</v>
      </c>
      <c r="C31" s="10">
        <v>28</v>
      </c>
      <c r="D31" s="52">
        <v>0</v>
      </c>
      <c r="E31" s="53">
        <v>21</v>
      </c>
    </row>
    <row r="32" spans="1:5" x14ac:dyDescent="0.25">
      <c r="A32" s="11" t="s">
        <v>32</v>
      </c>
      <c r="B32" s="9">
        <v>662</v>
      </c>
      <c r="C32" s="10">
        <v>29</v>
      </c>
      <c r="D32" s="52">
        <v>0</v>
      </c>
      <c r="E32" s="53">
        <v>0</v>
      </c>
    </row>
    <row r="33" spans="1:5" x14ac:dyDescent="0.25">
      <c r="A33" s="19" t="s">
        <v>33</v>
      </c>
      <c r="B33" s="9">
        <v>672</v>
      </c>
      <c r="C33" s="10">
        <v>30</v>
      </c>
      <c r="D33" s="52">
        <v>0.20036999999999999</v>
      </c>
      <c r="E33" s="53">
        <v>0</v>
      </c>
    </row>
    <row r="34" spans="1:5" ht="30" x14ac:dyDescent="0.25">
      <c r="A34" s="12" t="s">
        <v>34</v>
      </c>
      <c r="B34" s="13"/>
      <c r="C34" s="14">
        <v>31</v>
      </c>
      <c r="D34" s="52">
        <v>2718</v>
      </c>
      <c r="E34" s="53">
        <v>3307</v>
      </c>
    </row>
    <row r="35" spans="1:5" x14ac:dyDescent="0.25">
      <c r="A35" s="20" t="s">
        <v>35</v>
      </c>
      <c r="B35" s="9"/>
      <c r="C35" s="10">
        <v>32</v>
      </c>
      <c r="D35" s="65">
        <v>3616.64</v>
      </c>
      <c r="E35" s="58">
        <v>5283</v>
      </c>
    </row>
    <row r="36" spans="1:5" x14ac:dyDescent="0.25">
      <c r="A36" s="11" t="s">
        <v>36</v>
      </c>
      <c r="B36" s="9">
        <v>591</v>
      </c>
      <c r="C36" s="10">
        <v>33</v>
      </c>
      <c r="D36" s="56">
        <v>0</v>
      </c>
      <c r="E36" s="59">
        <v>0</v>
      </c>
    </row>
    <row r="37" spans="1:5" ht="15.75" thickBot="1" x14ac:dyDescent="0.3">
      <c r="A37" s="21" t="s">
        <v>37</v>
      </c>
      <c r="B37" s="16"/>
      <c r="C37" s="17">
        <v>34</v>
      </c>
      <c r="D37" s="68">
        <v>-18.23</v>
      </c>
      <c r="E37" s="69">
        <v>0</v>
      </c>
    </row>
  </sheetData>
  <mergeCells count="1">
    <mergeCell ref="A2:E2"/>
  </mergeCells>
  <pageMargins left="0.7" right="0.7" top="0.78740157499999996" bottom="0.78740157499999996" header="0.3" footer="0.3"/>
  <pageSetup paperSize="9" scale="9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37"/>
  <sheetViews>
    <sheetView view="pageBreakPreview" zoomScaleNormal="100" zoomScaleSheetLayoutView="100" workbookViewId="0">
      <selection activeCell="E3" sqref="E3"/>
    </sheetView>
  </sheetViews>
  <sheetFormatPr defaultRowHeight="15" x14ac:dyDescent="0.25"/>
  <cols>
    <col min="1" max="1" width="36.85546875" customWidth="1"/>
    <col min="4" max="4" width="13.42578125" customWidth="1"/>
    <col min="5" max="5" width="17.140625" customWidth="1"/>
  </cols>
  <sheetData>
    <row r="1" spans="1:5" ht="15.75" thickBot="1" x14ac:dyDescent="0.3">
      <c r="C1" s="1"/>
    </row>
    <row r="2" spans="1:5" ht="15.75" thickBot="1" x14ac:dyDescent="0.3">
      <c r="A2" s="86" t="s">
        <v>43</v>
      </c>
      <c r="B2" s="86"/>
      <c r="C2" s="86"/>
      <c r="D2" s="86"/>
      <c r="E2" s="86"/>
    </row>
    <row r="3" spans="1:5" ht="45.75" thickBot="1" x14ac:dyDescent="0.3">
      <c r="A3" s="2" t="s">
        <v>0</v>
      </c>
      <c r="B3" s="3" t="s">
        <v>1</v>
      </c>
      <c r="C3" s="4" t="s">
        <v>2</v>
      </c>
      <c r="D3" s="43" t="s">
        <v>53</v>
      </c>
      <c r="E3" s="44" t="s">
        <v>54</v>
      </c>
    </row>
    <row r="4" spans="1:5" x14ac:dyDescent="0.25">
      <c r="A4" s="5" t="s">
        <v>3</v>
      </c>
      <c r="B4" s="6">
        <v>501</v>
      </c>
      <c r="C4" s="7">
        <v>1</v>
      </c>
      <c r="D4" s="70">
        <v>2150</v>
      </c>
      <c r="E4" s="70">
        <v>2200</v>
      </c>
    </row>
    <row r="5" spans="1:5" x14ac:dyDescent="0.25">
      <c r="A5" s="8" t="s">
        <v>4</v>
      </c>
      <c r="B5" s="9">
        <v>502</v>
      </c>
      <c r="C5" s="10">
        <v>2</v>
      </c>
      <c r="D5" s="71">
        <v>401</v>
      </c>
      <c r="E5" s="71">
        <v>600</v>
      </c>
    </row>
    <row r="6" spans="1:5" x14ac:dyDescent="0.25">
      <c r="A6" s="19" t="s">
        <v>5</v>
      </c>
      <c r="B6" s="9">
        <v>503</v>
      </c>
      <c r="C6" s="10">
        <v>3</v>
      </c>
      <c r="D6" s="71">
        <v>0</v>
      </c>
      <c r="E6" s="71">
        <v>0</v>
      </c>
    </row>
    <row r="7" spans="1:5" x14ac:dyDescent="0.25">
      <c r="A7" s="8" t="s">
        <v>6</v>
      </c>
      <c r="B7" s="9">
        <v>504</v>
      </c>
      <c r="C7" s="10">
        <v>4</v>
      </c>
      <c r="D7" s="71">
        <v>0</v>
      </c>
      <c r="E7" s="71">
        <v>0</v>
      </c>
    </row>
    <row r="8" spans="1:5" x14ac:dyDescent="0.25">
      <c r="A8" s="8" t="s">
        <v>7</v>
      </c>
      <c r="B8" s="9">
        <v>511</v>
      </c>
      <c r="C8" s="10">
        <v>5</v>
      </c>
      <c r="D8" s="71">
        <v>260</v>
      </c>
      <c r="E8" s="71">
        <v>200</v>
      </c>
    </row>
    <row r="9" spans="1:5" x14ac:dyDescent="0.25">
      <c r="A9" s="8" t="s">
        <v>8</v>
      </c>
      <c r="B9" s="9">
        <v>512</v>
      </c>
      <c r="C9" s="10">
        <v>6</v>
      </c>
      <c r="D9" s="71">
        <v>1</v>
      </c>
      <c r="E9" s="71">
        <v>0</v>
      </c>
    </row>
    <row r="10" spans="1:5" x14ac:dyDescent="0.25">
      <c r="A10" s="8" t="s">
        <v>9</v>
      </c>
      <c r="B10" s="9">
        <v>513</v>
      </c>
      <c r="C10" s="10">
        <v>7</v>
      </c>
      <c r="D10" s="71">
        <v>0</v>
      </c>
      <c r="E10" s="71">
        <v>0</v>
      </c>
    </row>
    <row r="11" spans="1:5" x14ac:dyDescent="0.25">
      <c r="A11" s="8" t="s">
        <v>10</v>
      </c>
      <c r="B11" s="9">
        <v>518</v>
      </c>
      <c r="C11" s="10">
        <v>8</v>
      </c>
      <c r="D11" s="71">
        <v>180</v>
      </c>
      <c r="E11" s="71">
        <v>200</v>
      </c>
    </row>
    <row r="12" spans="1:5" x14ac:dyDescent="0.25">
      <c r="A12" s="8" t="s">
        <v>11</v>
      </c>
      <c r="B12" s="9">
        <v>521</v>
      </c>
      <c r="C12" s="10">
        <v>9</v>
      </c>
      <c r="D12" s="71">
        <v>1843</v>
      </c>
      <c r="E12" s="71">
        <v>1965</v>
      </c>
    </row>
    <row r="13" spans="1:5" x14ac:dyDescent="0.25">
      <c r="A13" s="8" t="s">
        <v>12</v>
      </c>
      <c r="B13" s="9">
        <v>524</v>
      </c>
      <c r="C13" s="10">
        <v>10</v>
      </c>
      <c r="D13" s="71">
        <v>598</v>
      </c>
      <c r="E13" s="71">
        <v>664</v>
      </c>
    </row>
    <row r="14" spans="1:5" x14ac:dyDescent="0.25">
      <c r="A14" s="8" t="s">
        <v>13</v>
      </c>
      <c r="B14" s="9">
        <v>525</v>
      </c>
      <c r="C14" s="10">
        <v>11</v>
      </c>
      <c r="D14" s="71">
        <v>8</v>
      </c>
      <c r="E14" s="71">
        <v>8</v>
      </c>
    </row>
    <row r="15" spans="1:5" x14ac:dyDescent="0.25">
      <c r="A15" s="8" t="s">
        <v>14</v>
      </c>
      <c r="B15" s="9">
        <v>527</v>
      </c>
      <c r="C15" s="10">
        <v>12</v>
      </c>
      <c r="D15" s="71">
        <v>34</v>
      </c>
      <c r="E15" s="71">
        <v>39</v>
      </c>
    </row>
    <row r="16" spans="1:5" x14ac:dyDescent="0.25">
      <c r="A16" s="8" t="s">
        <v>15</v>
      </c>
      <c r="B16" s="9">
        <v>528</v>
      </c>
      <c r="C16" s="10">
        <v>13</v>
      </c>
      <c r="D16" s="71">
        <v>0</v>
      </c>
      <c r="E16" s="71">
        <v>0</v>
      </c>
    </row>
    <row r="17" spans="1:5" x14ac:dyDescent="0.25">
      <c r="A17" s="19" t="s">
        <v>16</v>
      </c>
      <c r="B17" s="9"/>
      <c r="C17" s="10">
        <v>14</v>
      </c>
      <c r="D17" s="71">
        <v>9</v>
      </c>
      <c r="E17" s="71">
        <v>9</v>
      </c>
    </row>
    <row r="18" spans="1:5" x14ac:dyDescent="0.25">
      <c r="A18" s="8" t="s">
        <v>17</v>
      </c>
      <c r="B18" s="9">
        <v>548</v>
      </c>
      <c r="C18" s="10">
        <v>15</v>
      </c>
      <c r="D18" s="71">
        <v>0</v>
      </c>
      <c r="E18" s="71">
        <v>0</v>
      </c>
    </row>
    <row r="19" spans="1:5" x14ac:dyDescent="0.25">
      <c r="A19" s="8" t="s">
        <v>18</v>
      </c>
      <c r="B19" s="9">
        <v>551</v>
      </c>
      <c r="C19" s="10">
        <v>16</v>
      </c>
      <c r="D19" s="71">
        <v>62</v>
      </c>
      <c r="E19" s="71">
        <v>55</v>
      </c>
    </row>
    <row r="20" spans="1:5" x14ac:dyDescent="0.25">
      <c r="A20" s="19" t="s">
        <v>19</v>
      </c>
      <c r="B20" s="9">
        <v>558</v>
      </c>
      <c r="C20" s="10">
        <v>17</v>
      </c>
      <c r="D20" s="71">
        <v>77</v>
      </c>
      <c r="E20" s="71">
        <v>77</v>
      </c>
    </row>
    <row r="21" spans="1:5" ht="30" x14ac:dyDescent="0.25">
      <c r="A21" s="12" t="s">
        <v>20</v>
      </c>
      <c r="B21" s="13"/>
      <c r="C21" s="14">
        <v>18</v>
      </c>
      <c r="D21" s="72">
        <f>SUM(D4:D20)</f>
        <v>5623</v>
      </c>
      <c r="E21" s="72">
        <f>SUM(E4:E20)</f>
        <v>6017</v>
      </c>
    </row>
    <row r="22" spans="1:5" x14ac:dyDescent="0.25">
      <c r="A22" s="19" t="s">
        <v>21</v>
      </c>
      <c r="B22" s="9">
        <v>601</v>
      </c>
      <c r="C22" s="10">
        <v>19</v>
      </c>
      <c r="D22" s="71">
        <v>0</v>
      </c>
      <c r="E22" s="71">
        <v>0</v>
      </c>
    </row>
    <row r="23" spans="1:5" x14ac:dyDescent="0.25">
      <c r="A23" s="11" t="s">
        <v>22</v>
      </c>
      <c r="B23" s="9">
        <v>602</v>
      </c>
      <c r="C23" s="10">
        <v>20</v>
      </c>
      <c r="D23" s="71">
        <v>2713</v>
      </c>
      <c r="E23" s="71">
        <v>2900</v>
      </c>
    </row>
    <row r="24" spans="1:5" x14ac:dyDescent="0.25">
      <c r="A24" s="19" t="s">
        <v>23</v>
      </c>
      <c r="B24" s="9">
        <v>603</v>
      </c>
      <c r="C24" s="10">
        <v>21</v>
      </c>
      <c r="D24" s="71">
        <v>0</v>
      </c>
      <c r="E24" s="71">
        <v>0</v>
      </c>
    </row>
    <row r="25" spans="1:5" x14ac:dyDescent="0.25">
      <c r="A25" s="11" t="s">
        <v>24</v>
      </c>
      <c r="B25" s="9">
        <v>604</v>
      </c>
      <c r="C25" s="10">
        <v>22</v>
      </c>
      <c r="D25" s="71">
        <v>0</v>
      </c>
      <c r="E25" s="71">
        <v>0</v>
      </c>
    </row>
    <row r="26" spans="1:5" x14ac:dyDescent="0.25">
      <c r="A26" s="19" t="s">
        <v>25</v>
      </c>
      <c r="B26" s="9">
        <v>609</v>
      </c>
      <c r="C26" s="10">
        <v>23</v>
      </c>
      <c r="D26" s="71">
        <v>0</v>
      </c>
      <c r="E26" s="71">
        <v>0</v>
      </c>
    </row>
    <row r="27" spans="1:5" x14ac:dyDescent="0.25">
      <c r="A27" s="11" t="s">
        <v>26</v>
      </c>
      <c r="B27" s="9">
        <v>644</v>
      </c>
      <c r="C27" s="10">
        <v>24</v>
      </c>
      <c r="D27" s="71">
        <v>0</v>
      </c>
      <c r="E27" s="71">
        <v>0</v>
      </c>
    </row>
    <row r="28" spans="1:5" x14ac:dyDescent="0.25">
      <c r="A28" s="19" t="s">
        <v>27</v>
      </c>
      <c r="B28" s="9">
        <v>663</v>
      </c>
      <c r="C28" s="10">
        <v>25</v>
      </c>
      <c r="D28" s="71">
        <v>0</v>
      </c>
      <c r="E28" s="71">
        <v>0</v>
      </c>
    </row>
    <row r="29" spans="1:5" x14ac:dyDescent="0.25">
      <c r="A29" s="11" t="s">
        <v>28</v>
      </c>
      <c r="B29" s="9">
        <v>648</v>
      </c>
      <c r="C29" s="10">
        <v>26</v>
      </c>
      <c r="D29" s="71">
        <v>0</v>
      </c>
      <c r="E29" s="71">
        <v>0</v>
      </c>
    </row>
    <row r="30" spans="1:5" x14ac:dyDescent="0.25">
      <c r="A30" s="19" t="s">
        <v>29</v>
      </c>
      <c r="B30" s="9">
        <v>649</v>
      </c>
      <c r="C30" s="10">
        <v>27</v>
      </c>
      <c r="D30" s="71">
        <v>1</v>
      </c>
      <c r="E30" s="71">
        <v>1</v>
      </c>
    </row>
    <row r="31" spans="1:5" x14ac:dyDescent="0.25">
      <c r="A31" s="11" t="s">
        <v>30</v>
      </c>
      <c r="B31" s="9" t="s">
        <v>31</v>
      </c>
      <c r="C31" s="10">
        <v>28</v>
      </c>
      <c r="D31" s="71">
        <v>0</v>
      </c>
      <c r="E31" s="71">
        <v>0</v>
      </c>
    </row>
    <row r="32" spans="1:5" x14ac:dyDescent="0.25">
      <c r="A32" s="11" t="s">
        <v>32</v>
      </c>
      <c r="B32" s="9">
        <v>662</v>
      </c>
      <c r="C32" s="10">
        <v>29</v>
      </c>
      <c r="D32" s="71">
        <v>1</v>
      </c>
      <c r="E32" s="71">
        <v>1</v>
      </c>
    </row>
    <row r="33" spans="1:5" x14ac:dyDescent="0.25">
      <c r="A33" s="19" t="s">
        <v>33</v>
      </c>
      <c r="B33" s="9">
        <v>672</v>
      </c>
      <c r="C33" s="10">
        <v>30</v>
      </c>
      <c r="D33" s="71">
        <v>2840</v>
      </c>
      <c r="E33" s="71">
        <v>3115</v>
      </c>
    </row>
    <row r="34" spans="1:5" ht="30" x14ac:dyDescent="0.25">
      <c r="A34" s="12" t="s">
        <v>34</v>
      </c>
      <c r="B34" s="13"/>
      <c r="C34" s="14">
        <v>31</v>
      </c>
      <c r="D34" s="72">
        <f>SUM(D22:D33)</f>
        <v>5555</v>
      </c>
      <c r="E34" s="72">
        <v>6017</v>
      </c>
    </row>
    <row r="35" spans="1:5" x14ac:dyDescent="0.25">
      <c r="A35" s="20" t="s">
        <v>35</v>
      </c>
      <c r="B35" s="9"/>
      <c r="C35" s="10">
        <v>32</v>
      </c>
      <c r="D35" s="71">
        <f>D34-D21</f>
        <v>-68</v>
      </c>
      <c r="E35" s="71">
        <f>E34-E21</f>
        <v>0</v>
      </c>
    </row>
    <row r="36" spans="1:5" x14ac:dyDescent="0.25">
      <c r="A36" s="11" t="s">
        <v>36</v>
      </c>
      <c r="B36" s="9">
        <v>591</v>
      </c>
      <c r="C36" s="10">
        <v>33</v>
      </c>
      <c r="D36" s="71">
        <v>0</v>
      </c>
      <c r="E36" s="71">
        <v>0</v>
      </c>
    </row>
    <row r="37" spans="1:5" ht="15.75" thickBot="1" x14ac:dyDescent="0.3">
      <c r="A37" s="21" t="s">
        <v>37</v>
      </c>
      <c r="B37" s="16"/>
      <c r="C37" s="17">
        <v>34</v>
      </c>
      <c r="D37" s="71">
        <f>D35</f>
        <v>-68</v>
      </c>
      <c r="E37" s="71">
        <f>E35</f>
        <v>0</v>
      </c>
    </row>
  </sheetData>
  <mergeCells count="1">
    <mergeCell ref="A2:E2"/>
  </mergeCells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39"/>
  <sheetViews>
    <sheetView view="pageBreakPreview" zoomScaleNormal="100" zoomScaleSheetLayoutView="100" workbookViewId="0">
      <selection activeCell="E3" sqref="E3"/>
    </sheetView>
  </sheetViews>
  <sheetFormatPr defaultRowHeight="15" x14ac:dyDescent="0.25"/>
  <cols>
    <col min="1" max="1" width="34.140625" customWidth="1"/>
    <col min="4" max="4" width="14.42578125" customWidth="1"/>
    <col min="5" max="5" width="16.5703125" customWidth="1"/>
  </cols>
  <sheetData>
    <row r="1" spans="1:5" x14ac:dyDescent="0.25">
      <c r="A1" s="23"/>
      <c r="B1" s="23"/>
      <c r="C1" s="24"/>
      <c r="D1" s="23"/>
      <c r="E1" s="23"/>
    </row>
    <row r="2" spans="1:5" ht="15.75" thickBot="1" x14ac:dyDescent="0.3">
      <c r="A2" s="87" t="s">
        <v>51</v>
      </c>
      <c r="B2" s="87"/>
      <c r="C2" s="87"/>
      <c r="D2" s="87"/>
      <c r="E2" s="87"/>
    </row>
    <row r="3" spans="1:5" ht="45.75" thickBot="1" x14ac:dyDescent="0.3">
      <c r="A3" s="25" t="s">
        <v>0</v>
      </c>
      <c r="B3" s="3" t="s">
        <v>1</v>
      </c>
      <c r="C3" s="4" t="s">
        <v>2</v>
      </c>
      <c r="D3" s="73" t="s">
        <v>53</v>
      </c>
      <c r="E3" s="44" t="s">
        <v>54</v>
      </c>
    </row>
    <row r="4" spans="1:5" x14ac:dyDescent="0.25">
      <c r="A4" s="26" t="s">
        <v>3</v>
      </c>
      <c r="B4" s="45">
        <v>501</v>
      </c>
      <c r="C4" s="46">
        <v>1</v>
      </c>
      <c r="D4" s="74">
        <v>1060.1787400000001</v>
      </c>
      <c r="E4" s="75">
        <v>1124</v>
      </c>
    </row>
    <row r="5" spans="1:5" x14ac:dyDescent="0.25">
      <c r="A5" s="27" t="s">
        <v>4</v>
      </c>
      <c r="B5" s="47">
        <v>502</v>
      </c>
      <c r="C5" s="48">
        <v>2</v>
      </c>
      <c r="D5" s="74">
        <v>450.54</v>
      </c>
      <c r="E5" s="75">
        <v>455</v>
      </c>
    </row>
    <row r="6" spans="1:5" x14ac:dyDescent="0.25">
      <c r="A6" s="30" t="s">
        <v>5</v>
      </c>
      <c r="B6" s="47">
        <v>503</v>
      </c>
      <c r="C6" s="48">
        <v>3</v>
      </c>
      <c r="D6" s="74">
        <v>0</v>
      </c>
      <c r="E6" s="75">
        <v>0</v>
      </c>
    </row>
    <row r="7" spans="1:5" x14ac:dyDescent="0.25">
      <c r="A7" s="27" t="s">
        <v>6</v>
      </c>
      <c r="B7" s="47">
        <v>504</v>
      </c>
      <c r="C7" s="48">
        <v>4</v>
      </c>
      <c r="D7" s="74">
        <v>0</v>
      </c>
      <c r="E7" s="75">
        <v>0</v>
      </c>
    </row>
    <row r="8" spans="1:5" x14ac:dyDescent="0.25">
      <c r="A8" s="27" t="s">
        <v>7</v>
      </c>
      <c r="B8" s="47">
        <v>511</v>
      </c>
      <c r="C8" s="48">
        <v>5</v>
      </c>
      <c r="D8" s="74">
        <v>120.05895</v>
      </c>
      <c r="E8" s="75">
        <v>150</v>
      </c>
    </row>
    <row r="9" spans="1:5" x14ac:dyDescent="0.25">
      <c r="A9" s="27" t="s">
        <v>8</v>
      </c>
      <c r="B9" s="47">
        <v>512</v>
      </c>
      <c r="C9" s="48">
        <v>6</v>
      </c>
      <c r="D9" s="74">
        <v>0</v>
      </c>
      <c r="E9" s="75">
        <v>10</v>
      </c>
    </row>
    <row r="10" spans="1:5" x14ac:dyDescent="0.25">
      <c r="A10" s="27" t="s">
        <v>9</v>
      </c>
      <c r="B10" s="47">
        <v>513</v>
      </c>
      <c r="C10" s="48">
        <v>7</v>
      </c>
      <c r="D10" s="74">
        <v>0</v>
      </c>
      <c r="E10" s="75">
        <v>0</v>
      </c>
    </row>
    <row r="11" spans="1:5" x14ac:dyDescent="0.25">
      <c r="A11" s="27" t="s">
        <v>10</v>
      </c>
      <c r="B11" s="47">
        <v>518</v>
      </c>
      <c r="C11" s="48">
        <v>8</v>
      </c>
      <c r="D11" s="74">
        <v>165.54938000000001</v>
      </c>
      <c r="E11" s="75">
        <v>298</v>
      </c>
    </row>
    <row r="12" spans="1:5" x14ac:dyDescent="0.25">
      <c r="A12" s="27" t="s">
        <v>11</v>
      </c>
      <c r="B12" s="47">
        <v>521</v>
      </c>
      <c r="C12" s="48">
        <v>9</v>
      </c>
      <c r="D12" s="74">
        <v>1647.7349999999999</v>
      </c>
      <c r="E12" s="75">
        <v>1689</v>
      </c>
    </row>
    <row r="13" spans="1:5" x14ac:dyDescent="0.25">
      <c r="A13" s="27" t="s">
        <v>12</v>
      </c>
      <c r="B13" s="47">
        <v>524</v>
      </c>
      <c r="C13" s="48">
        <v>10</v>
      </c>
      <c r="D13" s="74">
        <v>550.10799999999995</v>
      </c>
      <c r="E13" s="75">
        <v>571</v>
      </c>
    </row>
    <row r="14" spans="1:5" x14ac:dyDescent="0.25">
      <c r="A14" s="27" t="s">
        <v>13</v>
      </c>
      <c r="B14" s="47">
        <v>525</v>
      </c>
      <c r="C14" s="48">
        <v>11</v>
      </c>
      <c r="D14" s="74">
        <v>6.83</v>
      </c>
      <c r="E14" s="75">
        <v>30</v>
      </c>
    </row>
    <row r="15" spans="1:5" x14ac:dyDescent="0.25">
      <c r="A15" s="27" t="s">
        <v>14</v>
      </c>
      <c r="B15" s="47">
        <v>527</v>
      </c>
      <c r="C15" s="48">
        <v>12</v>
      </c>
      <c r="D15" s="74">
        <v>36.6389</v>
      </c>
      <c r="E15" s="75">
        <v>34</v>
      </c>
    </row>
    <row r="16" spans="1:5" x14ac:dyDescent="0.25">
      <c r="A16" s="27" t="s">
        <v>15</v>
      </c>
      <c r="B16" s="47">
        <v>528</v>
      </c>
      <c r="C16" s="48">
        <v>13</v>
      </c>
      <c r="D16" s="74">
        <v>0</v>
      </c>
      <c r="E16" s="75">
        <v>0</v>
      </c>
    </row>
    <row r="17" spans="1:5" x14ac:dyDescent="0.25">
      <c r="A17" s="30" t="s">
        <v>16</v>
      </c>
      <c r="B17" s="47"/>
      <c r="C17" s="48">
        <v>14</v>
      </c>
      <c r="D17" s="74">
        <v>8.4740000000000002</v>
      </c>
      <c r="E17" s="75">
        <v>10</v>
      </c>
    </row>
    <row r="18" spans="1:5" x14ac:dyDescent="0.25">
      <c r="A18" s="27" t="s">
        <v>17</v>
      </c>
      <c r="B18" s="47">
        <v>548</v>
      </c>
      <c r="C18" s="48">
        <v>15</v>
      </c>
      <c r="D18" s="74">
        <v>0</v>
      </c>
      <c r="E18" s="75">
        <v>0</v>
      </c>
    </row>
    <row r="19" spans="1:5" x14ac:dyDescent="0.25">
      <c r="A19" s="27" t="s">
        <v>18</v>
      </c>
      <c r="B19" s="47">
        <v>551</v>
      </c>
      <c r="C19" s="48">
        <v>16</v>
      </c>
      <c r="D19" s="74">
        <v>103.491</v>
      </c>
      <c r="E19" s="75">
        <v>103</v>
      </c>
    </row>
    <row r="20" spans="1:5" x14ac:dyDescent="0.25">
      <c r="A20" s="30" t="s">
        <v>19</v>
      </c>
      <c r="B20" s="47">
        <v>558</v>
      </c>
      <c r="C20" s="48">
        <v>17</v>
      </c>
      <c r="D20" s="74">
        <v>64.74136</v>
      </c>
      <c r="E20" s="75">
        <v>50</v>
      </c>
    </row>
    <row r="21" spans="1:5" ht="30" x14ac:dyDescent="0.25">
      <c r="A21" s="29" t="s">
        <v>20</v>
      </c>
      <c r="B21" s="13"/>
      <c r="C21" s="14">
        <v>18</v>
      </c>
      <c r="D21" s="78">
        <v>4214.3453300000001</v>
      </c>
      <c r="E21" s="79">
        <f ca="1">SUM(E4:E21)</f>
        <v>4524</v>
      </c>
    </row>
    <row r="22" spans="1:5" x14ac:dyDescent="0.25">
      <c r="A22" s="30" t="s">
        <v>21</v>
      </c>
      <c r="B22" s="47">
        <v>601</v>
      </c>
      <c r="C22" s="48">
        <v>19</v>
      </c>
      <c r="D22" s="74">
        <v>0</v>
      </c>
      <c r="E22" s="75">
        <v>0</v>
      </c>
    </row>
    <row r="23" spans="1:5" x14ac:dyDescent="0.25">
      <c r="A23" s="28" t="s">
        <v>22</v>
      </c>
      <c r="B23" s="47">
        <v>602</v>
      </c>
      <c r="C23" s="48">
        <v>20</v>
      </c>
      <c r="D23" s="74">
        <v>0</v>
      </c>
      <c r="E23" s="75">
        <v>0</v>
      </c>
    </row>
    <row r="24" spans="1:5" x14ac:dyDescent="0.25">
      <c r="A24" s="30" t="s">
        <v>23</v>
      </c>
      <c r="B24" s="47">
        <v>603</v>
      </c>
      <c r="C24" s="48">
        <v>21</v>
      </c>
      <c r="D24" s="74">
        <v>1237.9929999999999</v>
      </c>
      <c r="E24" s="75">
        <v>1295</v>
      </c>
    </row>
    <row r="25" spans="1:5" x14ac:dyDescent="0.25">
      <c r="A25" s="28" t="s">
        <v>24</v>
      </c>
      <c r="B25" s="47">
        <v>604</v>
      </c>
      <c r="C25" s="48">
        <v>22</v>
      </c>
      <c r="D25" s="74">
        <v>0</v>
      </c>
      <c r="E25" s="75">
        <v>0</v>
      </c>
    </row>
    <row r="26" spans="1:5" x14ac:dyDescent="0.25">
      <c r="A26" s="30" t="s">
        <v>25</v>
      </c>
      <c r="B26" s="47">
        <v>609</v>
      </c>
      <c r="C26" s="48">
        <v>23</v>
      </c>
      <c r="D26" s="74">
        <v>0</v>
      </c>
      <c r="E26" s="75">
        <v>0</v>
      </c>
    </row>
    <row r="27" spans="1:5" x14ac:dyDescent="0.25">
      <c r="A27" s="28" t="s">
        <v>26</v>
      </c>
      <c r="B27" s="47">
        <v>644</v>
      </c>
      <c r="C27" s="48">
        <v>24</v>
      </c>
      <c r="D27" s="74">
        <v>0</v>
      </c>
      <c r="E27" s="75">
        <v>0</v>
      </c>
    </row>
    <row r="28" spans="1:5" x14ac:dyDescent="0.25">
      <c r="A28" s="30" t="s">
        <v>27</v>
      </c>
      <c r="B28" s="47">
        <v>663</v>
      </c>
      <c r="C28" s="48">
        <v>25</v>
      </c>
      <c r="D28" s="74">
        <v>0</v>
      </c>
      <c r="E28" s="75">
        <v>0</v>
      </c>
    </row>
    <row r="29" spans="1:5" x14ac:dyDescent="0.25">
      <c r="A29" s="28" t="s">
        <v>28</v>
      </c>
      <c r="B29" s="47">
        <v>648</v>
      </c>
      <c r="C29" s="48">
        <v>26</v>
      </c>
      <c r="D29" s="74">
        <v>0</v>
      </c>
      <c r="E29" s="75">
        <v>0</v>
      </c>
    </row>
    <row r="30" spans="1:5" x14ac:dyDescent="0.25">
      <c r="A30" s="30" t="s">
        <v>29</v>
      </c>
      <c r="B30" s="47">
        <v>649</v>
      </c>
      <c r="C30" s="48">
        <v>27</v>
      </c>
      <c r="D30" s="74">
        <v>90.102999999999994</v>
      </c>
      <c r="E30" s="75">
        <v>0</v>
      </c>
    </row>
    <row r="31" spans="1:5" x14ac:dyDescent="0.25">
      <c r="A31" s="28" t="s">
        <v>30</v>
      </c>
      <c r="B31" s="47" t="s">
        <v>31</v>
      </c>
      <c r="C31" s="48">
        <v>28</v>
      </c>
      <c r="D31" s="74">
        <v>30.123900000000003</v>
      </c>
      <c r="E31" s="75">
        <v>25</v>
      </c>
    </row>
    <row r="32" spans="1:5" x14ac:dyDescent="0.25">
      <c r="A32" s="28" t="s">
        <v>32</v>
      </c>
      <c r="B32" s="47">
        <v>662</v>
      </c>
      <c r="C32" s="48">
        <v>29</v>
      </c>
      <c r="D32" s="74">
        <v>0</v>
      </c>
      <c r="E32" s="75">
        <v>0</v>
      </c>
    </row>
    <row r="33" spans="1:5" x14ac:dyDescent="0.25">
      <c r="A33" s="30" t="s">
        <v>33</v>
      </c>
      <c r="B33" s="47">
        <v>672</v>
      </c>
      <c r="C33" s="48">
        <v>30</v>
      </c>
      <c r="D33" s="74">
        <v>0.70857000000000003</v>
      </c>
      <c r="E33" s="75">
        <v>1</v>
      </c>
    </row>
    <row r="34" spans="1:5" ht="30" x14ac:dyDescent="0.25">
      <c r="A34" s="29" t="s">
        <v>34</v>
      </c>
      <c r="B34" s="13"/>
      <c r="C34" s="14">
        <v>31</v>
      </c>
      <c r="D34" s="82">
        <v>2950.7040000000002</v>
      </c>
      <c r="E34" s="83">
        <v>3203</v>
      </c>
    </row>
    <row r="35" spans="1:5" x14ac:dyDescent="0.25">
      <c r="A35" s="31" t="s">
        <v>52</v>
      </c>
      <c r="B35" s="47"/>
      <c r="C35" s="48">
        <v>32</v>
      </c>
      <c r="D35" s="76">
        <v>4309.63</v>
      </c>
      <c r="E35" s="77">
        <v>4524</v>
      </c>
    </row>
    <row r="36" spans="1:5" x14ac:dyDescent="0.25">
      <c r="A36" s="28" t="s">
        <v>36</v>
      </c>
      <c r="B36" s="47">
        <v>591</v>
      </c>
      <c r="C36" s="48">
        <v>33</v>
      </c>
      <c r="D36" s="74">
        <v>0</v>
      </c>
      <c r="E36" s="75">
        <v>0</v>
      </c>
    </row>
    <row r="37" spans="1:5" ht="15.75" thickBot="1" x14ac:dyDescent="0.3">
      <c r="A37" s="30" t="s">
        <v>37</v>
      </c>
      <c r="B37" s="49"/>
      <c r="C37" s="50">
        <v>34</v>
      </c>
      <c r="D37" s="80">
        <v>95.29</v>
      </c>
      <c r="E37" s="81">
        <v>0</v>
      </c>
    </row>
    <row r="38" spans="1:5" x14ac:dyDescent="0.25">
      <c r="A38" s="23"/>
      <c r="B38" s="23"/>
      <c r="C38" s="23"/>
      <c r="D38" s="23"/>
      <c r="E38" s="23"/>
    </row>
    <row r="39" spans="1:5" x14ac:dyDescent="0.25">
      <c r="A39" s="23"/>
      <c r="B39" s="23"/>
      <c r="C39" s="23"/>
      <c r="D39" s="23"/>
      <c r="E39" s="23"/>
    </row>
  </sheetData>
  <mergeCells count="1">
    <mergeCell ref="A2:E2"/>
  </mergeCells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37"/>
  <sheetViews>
    <sheetView view="pageBreakPreview" zoomScaleNormal="100" zoomScaleSheetLayoutView="100" workbookViewId="0">
      <selection activeCell="E3" sqref="E3"/>
    </sheetView>
  </sheetViews>
  <sheetFormatPr defaultRowHeight="15" x14ac:dyDescent="0.25"/>
  <cols>
    <col min="1" max="1" width="35.140625" customWidth="1"/>
    <col min="4" max="4" width="16.7109375" customWidth="1"/>
    <col min="5" max="5" width="17" customWidth="1"/>
  </cols>
  <sheetData>
    <row r="1" spans="1:5" ht="15.75" thickBot="1" x14ac:dyDescent="0.3">
      <c r="C1" s="1"/>
    </row>
    <row r="2" spans="1:5" ht="15.75" thickBot="1" x14ac:dyDescent="0.3">
      <c r="A2" s="86" t="s">
        <v>44</v>
      </c>
      <c r="B2" s="86"/>
      <c r="C2" s="86"/>
      <c r="D2" s="86"/>
      <c r="E2" s="86"/>
    </row>
    <row r="3" spans="1:5" ht="45.75" thickBot="1" x14ac:dyDescent="0.3">
      <c r="A3" s="2" t="s">
        <v>0</v>
      </c>
      <c r="B3" s="3" t="s">
        <v>1</v>
      </c>
      <c r="C3" s="4" t="s">
        <v>2</v>
      </c>
      <c r="D3" s="43" t="s">
        <v>53</v>
      </c>
      <c r="E3" s="44" t="s">
        <v>54</v>
      </c>
    </row>
    <row r="4" spans="1:5" x14ac:dyDescent="0.25">
      <c r="A4" s="5" t="s">
        <v>3</v>
      </c>
      <c r="B4" s="6">
        <v>501</v>
      </c>
      <c r="C4" s="7">
        <v>1</v>
      </c>
      <c r="D4" s="36">
        <v>2454746</v>
      </c>
      <c r="E4" s="36">
        <v>2020000</v>
      </c>
    </row>
    <row r="5" spans="1:5" x14ac:dyDescent="0.25">
      <c r="A5" s="8" t="s">
        <v>4</v>
      </c>
      <c r="B5" s="9">
        <v>502</v>
      </c>
      <c r="C5" s="10">
        <v>2</v>
      </c>
      <c r="D5" s="37">
        <v>198216</v>
      </c>
      <c r="E5" s="37">
        <v>400000</v>
      </c>
    </row>
    <row r="6" spans="1:5" x14ac:dyDescent="0.25">
      <c r="A6" s="19" t="s">
        <v>5</v>
      </c>
      <c r="B6" s="9">
        <v>503</v>
      </c>
      <c r="C6" s="10">
        <v>3</v>
      </c>
      <c r="D6" s="37" t="s">
        <v>49</v>
      </c>
      <c r="E6" s="37" t="s">
        <v>49</v>
      </c>
    </row>
    <row r="7" spans="1:5" x14ac:dyDescent="0.25">
      <c r="A7" s="8" t="s">
        <v>6</v>
      </c>
      <c r="B7" s="9">
        <v>504</v>
      </c>
      <c r="C7" s="10">
        <v>4</v>
      </c>
      <c r="D7" s="37"/>
      <c r="E7" s="37"/>
    </row>
    <row r="8" spans="1:5" x14ac:dyDescent="0.25">
      <c r="A8" s="8" t="s">
        <v>7</v>
      </c>
      <c r="B8" s="9">
        <v>511</v>
      </c>
      <c r="C8" s="10">
        <v>5</v>
      </c>
      <c r="D8" s="37">
        <v>489650</v>
      </c>
      <c r="E8" s="37">
        <v>400000</v>
      </c>
    </row>
    <row r="9" spans="1:5" x14ac:dyDescent="0.25">
      <c r="A9" s="8" t="s">
        <v>8</v>
      </c>
      <c r="B9" s="9">
        <v>512</v>
      </c>
      <c r="C9" s="10">
        <v>6</v>
      </c>
      <c r="D9" s="37">
        <v>77669</v>
      </c>
      <c r="E9" s="37">
        <v>80000</v>
      </c>
    </row>
    <row r="10" spans="1:5" x14ac:dyDescent="0.25">
      <c r="A10" s="8" t="s">
        <v>9</v>
      </c>
      <c r="B10" s="9">
        <v>513</v>
      </c>
      <c r="C10" s="10">
        <v>7</v>
      </c>
      <c r="D10" s="37"/>
      <c r="E10" s="37"/>
    </row>
    <row r="11" spans="1:5" x14ac:dyDescent="0.25">
      <c r="A11" s="8" t="s">
        <v>10</v>
      </c>
      <c r="B11" s="9">
        <v>518</v>
      </c>
      <c r="C11" s="10">
        <v>8</v>
      </c>
      <c r="D11" s="37">
        <v>763724</v>
      </c>
      <c r="E11" s="37">
        <v>590000</v>
      </c>
    </row>
    <row r="12" spans="1:5" x14ac:dyDescent="0.25">
      <c r="A12" s="8" t="s">
        <v>11</v>
      </c>
      <c r="B12" s="9">
        <v>521</v>
      </c>
      <c r="C12" s="10">
        <v>9</v>
      </c>
      <c r="D12" s="37">
        <v>7895085</v>
      </c>
      <c r="E12" s="37">
        <v>8600000</v>
      </c>
    </row>
    <row r="13" spans="1:5" x14ac:dyDescent="0.25">
      <c r="A13" s="8" t="s">
        <v>12</v>
      </c>
      <c r="B13" s="9">
        <v>524</v>
      </c>
      <c r="C13" s="10">
        <v>10</v>
      </c>
      <c r="D13" s="37">
        <v>2737581</v>
      </c>
      <c r="E13" s="37">
        <v>3100000</v>
      </c>
    </row>
    <row r="14" spans="1:5" x14ac:dyDescent="0.25">
      <c r="A14" s="8" t="s">
        <v>13</v>
      </c>
      <c r="B14" s="9">
        <v>525</v>
      </c>
      <c r="C14" s="10">
        <v>11</v>
      </c>
      <c r="D14" s="37">
        <v>159538</v>
      </c>
      <c r="E14" s="37">
        <v>120000</v>
      </c>
    </row>
    <row r="15" spans="1:5" x14ac:dyDescent="0.25">
      <c r="A15" s="8" t="s">
        <v>14</v>
      </c>
      <c r="B15" s="9">
        <v>527</v>
      </c>
      <c r="C15" s="10">
        <v>12</v>
      </c>
      <c r="D15" s="37">
        <v>384060</v>
      </c>
      <c r="E15" s="37">
        <v>185000</v>
      </c>
    </row>
    <row r="16" spans="1:5" x14ac:dyDescent="0.25">
      <c r="A16" s="8" t="s">
        <v>15</v>
      </c>
      <c r="B16" s="9">
        <v>528</v>
      </c>
      <c r="C16" s="10">
        <v>13</v>
      </c>
      <c r="D16" s="37"/>
      <c r="E16" s="37"/>
    </row>
    <row r="17" spans="1:5" x14ac:dyDescent="0.25">
      <c r="A17" s="19" t="s">
        <v>16</v>
      </c>
      <c r="B17" s="9">
        <v>548</v>
      </c>
      <c r="C17" s="10">
        <v>14</v>
      </c>
      <c r="D17" s="37" t="s">
        <v>49</v>
      </c>
      <c r="E17" s="37">
        <v>5000</v>
      </c>
    </row>
    <row r="18" spans="1:5" x14ac:dyDescent="0.25">
      <c r="A18" s="8" t="s">
        <v>17</v>
      </c>
      <c r="B18" s="9">
        <v>549</v>
      </c>
      <c r="C18" s="10">
        <v>15</v>
      </c>
      <c r="D18" s="37">
        <v>542900</v>
      </c>
      <c r="E18" s="37">
        <v>1200000</v>
      </c>
    </row>
    <row r="19" spans="1:5" x14ac:dyDescent="0.25">
      <c r="A19" s="8" t="s">
        <v>18</v>
      </c>
      <c r="B19" s="9">
        <v>551</v>
      </c>
      <c r="C19" s="10">
        <v>16</v>
      </c>
      <c r="D19" s="37">
        <v>215735</v>
      </c>
      <c r="E19" s="37">
        <v>145000</v>
      </c>
    </row>
    <row r="20" spans="1:5" x14ac:dyDescent="0.25">
      <c r="A20" s="19" t="s">
        <v>19</v>
      </c>
      <c r="B20" s="9">
        <v>558</v>
      </c>
      <c r="C20" s="10">
        <v>17</v>
      </c>
      <c r="D20" s="37">
        <v>268455</v>
      </c>
      <c r="E20" s="37">
        <v>120000</v>
      </c>
    </row>
    <row r="21" spans="1:5" ht="30" x14ac:dyDescent="0.25">
      <c r="A21" s="12" t="s">
        <v>20</v>
      </c>
      <c r="B21" s="13"/>
      <c r="C21" s="14">
        <v>18</v>
      </c>
      <c r="D21" s="38">
        <f>SUM(D4:D20)</f>
        <v>16187359</v>
      </c>
      <c r="E21" s="38">
        <f>SUM(E4:E20)</f>
        <v>16965000</v>
      </c>
    </row>
    <row r="22" spans="1:5" x14ac:dyDescent="0.25">
      <c r="A22" s="19" t="s">
        <v>21</v>
      </c>
      <c r="B22" s="9">
        <v>601</v>
      </c>
      <c r="C22" s="10">
        <v>19</v>
      </c>
      <c r="D22" s="37" t="s">
        <v>49</v>
      </c>
      <c r="E22" s="37" t="s">
        <v>49</v>
      </c>
    </row>
    <row r="23" spans="1:5" x14ac:dyDescent="0.25">
      <c r="A23" s="11" t="s">
        <v>22</v>
      </c>
      <c r="B23" s="9">
        <v>602</v>
      </c>
      <c r="C23" s="10">
        <v>20</v>
      </c>
      <c r="D23" s="37">
        <v>693633</v>
      </c>
      <c r="E23" s="37">
        <v>980000</v>
      </c>
    </row>
    <row r="24" spans="1:5" x14ac:dyDescent="0.25">
      <c r="A24" s="19" t="s">
        <v>23</v>
      </c>
      <c r="B24" s="9">
        <v>603</v>
      </c>
      <c r="C24" s="10">
        <v>21</v>
      </c>
      <c r="D24" s="37"/>
      <c r="E24" s="37"/>
    </row>
    <row r="25" spans="1:5" x14ac:dyDescent="0.25">
      <c r="A25" s="11" t="s">
        <v>24</v>
      </c>
      <c r="B25" s="9">
        <v>604</v>
      </c>
      <c r="C25" s="10">
        <v>22</v>
      </c>
      <c r="D25" s="37"/>
      <c r="E25" s="37"/>
    </row>
    <row r="26" spans="1:5" x14ac:dyDescent="0.25">
      <c r="A26" s="19" t="s">
        <v>25</v>
      </c>
      <c r="B26" s="9">
        <v>609</v>
      </c>
      <c r="C26" s="10">
        <v>23</v>
      </c>
      <c r="D26" s="37"/>
      <c r="E26" s="37"/>
    </row>
    <row r="27" spans="1:5" x14ac:dyDescent="0.25">
      <c r="A27" s="11" t="s">
        <v>26</v>
      </c>
      <c r="B27" s="9">
        <v>644</v>
      </c>
      <c r="C27" s="10">
        <v>24</v>
      </c>
      <c r="D27" s="37"/>
      <c r="E27" s="37"/>
    </row>
    <row r="28" spans="1:5" x14ac:dyDescent="0.25">
      <c r="A28" s="19" t="s">
        <v>27</v>
      </c>
      <c r="B28" s="9">
        <v>663</v>
      </c>
      <c r="C28" s="10">
        <v>25</v>
      </c>
      <c r="D28" s="37"/>
      <c r="E28" s="37"/>
    </row>
    <row r="29" spans="1:5" x14ac:dyDescent="0.25">
      <c r="A29" s="11" t="s">
        <v>28</v>
      </c>
      <c r="B29" s="9">
        <v>648</v>
      </c>
      <c r="C29" s="10">
        <v>26</v>
      </c>
      <c r="D29" s="37"/>
      <c r="E29" s="37"/>
    </row>
    <row r="30" spans="1:5" x14ac:dyDescent="0.25">
      <c r="A30" s="19" t="s">
        <v>29</v>
      </c>
      <c r="B30" s="9">
        <v>649</v>
      </c>
      <c r="C30" s="10">
        <v>27</v>
      </c>
      <c r="D30" s="37"/>
      <c r="E30" s="37"/>
    </row>
    <row r="31" spans="1:5" x14ac:dyDescent="0.25">
      <c r="A31" s="11" t="s">
        <v>30</v>
      </c>
      <c r="B31" s="9" t="s">
        <v>31</v>
      </c>
      <c r="C31" s="10">
        <v>28</v>
      </c>
      <c r="D31" s="37">
        <v>15000</v>
      </c>
      <c r="E31" s="37" t="s">
        <v>49</v>
      </c>
    </row>
    <row r="32" spans="1:5" x14ac:dyDescent="0.25">
      <c r="A32" s="11" t="s">
        <v>32</v>
      </c>
      <c r="B32" s="9">
        <v>662</v>
      </c>
      <c r="C32" s="10">
        <v>29</v>
      </c>
      <c r="D32" s="37"/>
      <c r="E32" s="37"/>
    </row>
    <row r="33" spans="1:5" x14ac:dyDescent="0.25">
      <c r="A33" s="19" t="s">
        <v>33</v>
      </c>
      <c r="B33" s="9">
        <v>672</v>
      </c>
      <c r="C33" s="10">
        <v>30</v>
      </c>
      <c r="D33" s="37">
        <v>15952874</v>
      </c>
      <c r="E33" s="37">
        <v>16000000</v>
      </c>
    </row>
    <row r="34" spans="1:5" ht="30" x14ac:dyDescent="0.25">
      <c r="A34" s="12" t="s">
        <v>34</v>
      </c>
      <c r="B34" s="13"/>
      <c r="C34" s="14">
        <v>31</v>
      </c>
      <c r="D34" s="38">
        <f>SUM(D22:D33)</f>
        <v>16661507</v>
      </c>
      <c r="E34" s="38">
        <v>16980000</v>
      </c>
    </row>
    <row r="35" spans="1:5" x14ac:dyDescent="0.25">
      <c r="A35" s="20" t="s">
        <v>35</v>
      </c>
      <c r="B35" s="9"/>
      <c r="C35" s="10">
        <v>32</v>
      </c>
      <c r="D35" s="37">
        <v>712440</v>
      </c>
      <c r="E35" s="37">
        <v>15000</v>
      </c>
    </row>
    <row r="36" spans="1:5" x14ac:dyDescent="0.25">
      <c r="A36" s="11" t="s">
        <v>36</v>
      </c>
      <c r="B36" s="9">
        <v>591</v>
      </c>
      <c r="C36" s="10">
        <v>33</v>
      </c>
      <c r="D36" s="37"/>
      <c r="E36" s="37" t="s">
        <v>49</v>
      </c>
    </row>
    <row r="37" spans="1:5" ht="15.75" thickBot="1" x14ac:dyDescent="0.3">
      <c r="A37" s="21" t="s">
        <v>37</v>
      </c>
      <c r="B37" s="16"/>
      <c r="C37" s="17">
        <v>34</v>
      </c>
      <c r="D37" s="39">
        <v>712440</v>
      </c>
      <c r="E37" s="39">
        <v>15000</v>
      </c>
    </row>
  </sheetData>
  <mergeCells count="1">
    <mergeCell ref="A2:E2"/>
  </mergeCells>
  <pageMargins left="0.7" right="0.7" top="0.78740157499999996" bottom="0.78740157499999996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37"/>
  <sheetViews>
    <sheetView view="pageBreakPreview" zoomScaleNormal="100" zoomScaleSheetLayoutView="100" workbookViewId="0">
      <selection activeCell="E3" sqref="E3"/>
    </sheetView>
  </sheetViews>
  <sheetFormatPr defaultRowHeight="15" x14ac:dyDescent="0.25"/>
  <cols>
    <col min="1" max="1" width="35.7109375" customWidth="1"/>
    <col min="2" max="2" width="11.140625" customWidth="1"/>
    <col min="4" max="4" width="18.5703125" customWidth="1"/>
    <col min="5" max="5" width="15.85546875" customWidth="1"/>
  </cols>
  <sheetData>
    <row r="1" spans="1:5" ht="15.75" thickBot="1" x14ac:dyDescent="0.3">
      <c r="C1" s="1"/>
    </row>
    <row r="2" spans="1:5" ht="15.75" thickBot="1" x14ac:dyDescent="0.3">
      <c r="A2" s="86" t="s">
        <v>45</v>
      </c>
      <c r="B2" s="86"/>
      <c r="C2" s="86"/>
      <c r="D2" s="86"/>
      <c r="E2" s="86"/>
    </row>
    <row r="3" spans="1:5" ht="45.75" thickBot="1" x14ac:dyDescent="0.3">
      <c r="A3" s="2" t="s">
        <v>46</v>
      </c>
      <c r="B3" s="3" t="s">
        <v>1</v>
      </c>
      <c r="C3" s="4" t="s">
        <v>2</v>
      </c>
      <c r="D3" s="43" t="s">
        <v>53</v>
      </c>
      <c r="E3" s="44" t="s">
        <v>54</v>
      </c>
    </row>
    <row r="4" spans="1:5" x14ac:dyDescent="0.25">
      <c r="A4" s="5" t="s">
        <v>3</v>
      </c>
      <c r="B4" s="6">
        <v>501</v>
      </c>
      <c r="C4" s="7">
        <v>1</v>
      </c>
      <c r="D4" s="36">
        <v>6074935</v>
      </c>
      <c r="E4" s="36">
        <v>5950000</v>
      </c>
    </row>
    <row r="5" spans="1:5" x14ac:dyDescent="0.25">
      <c r="A5" s="8" t="s">
        <v>4</v>
      </c>
      <c r="B5" s="9">
        <v>502</v>
      </c>
      <c r="C5" s="10">
        <v>2</v>
      </c>
      <c r="D5" s="37">
        <v>1809377</v>
      </c>
      <c r="E5" s="37">
        <v>1990000</v>
      </c>
    </row>
    <row r="6" spans="1:5" x14ac:dyDescent="0.25">
      <c r="A6" s="19" t="s">
        <v>5</v>
      </c>
      <c r="B6" s="9">
        <v>503</v>
      </c>
      <c r="C6" s="10">
        <v>3</v>
      </c>
      <c r="D6" s="37">
        <v>0</v>
      </c>
      <c r="E6" s="37">
        <v>0</v>
      </c>
    </row>
    <row r="7" spans="1:5" x14ac:dyDescent="0.25">
      <c r="A7" s="8" t="s">
        <v>6</v>
      </c>
      <c r="B7" s="9">
        <v>504</v>
      </c>
      <c r="C7" s="10">
        <v>4</v>
      </c>
      <c r="D7" s="37">
        <v>0</v>
      </c>
      <c r="E7" s="37">
        <v>0</v>
      </c>
    </row>
    <row r="8" spans="1:5" x14ac:dyDescent="0.25">
      <c r="A8" s="8" t="s">
        <v>7</v>
      </c>
      <c r="B8" s="9">
        <v>511</v>
      </c>
      <c r="C8" s="10">
        <v>5</v>
      </c>
      <c r="D8" s="37">
        <v>548039</v>
      </c>
      <c r="E8" s="37">
        <v>700000</v>
      </c>
    </row>
    <row r="9" spans="1:5" x14ac:dyDescent="0.25">
      <c r="A9" s="8" t="s">
        <v>8</v>
      </c>
      <c r="B9" s="9">
        <v>512</v>
      </c>
      <c r="C9" s="10">
        <v>6</v>
      </c>
      <c r="D9" s="37">
        <v>3180</v>
      </c>
      <c r="E9" s="37">
        <v>12000</v>
      </c>
    </row>
    <row r="10" spans="1:5" x14ac:dyDescent="0.25">
      <c r="A10" s="8" t="s">
        <v>9</v>
      </c>
      <c r="B10" s="9">
        <v>513</v>
      </c>
      <c r="C10" s="10">
        <v>7</v>
      </c>
      <c r="D10" s="37">
        <v>2209</v>
      </c>
      <c r="E10" s="37">
        <v>3000</v>
      </c>
    </row>
    <row r="11" spans="1:5" x14ac:dyDescent="0.25">
      <c r="A11" s="8" t="s">
        <v>10</v>
      </c>
      <c r="B11" s="9">
        <v>518</v>
      </c>
      <c r="C11" s="10">
        <v>8</v>
      </c>
      <c r="D11" s="37">
        <v>963675</v>
      </c>
      <c r="E11" s="37">
        <v>930000</v>
      </c>
    </row>
    <row r="12" spans="1:5" x14ac:dyDescent="0.25">
      <c r="A12" s="8" t="s">
        <v>11</v>
      </c>
      <c r="B12" s="9">
        <v>521</v>
      </c>
      <c r="C12" s="10">
        <v>9</v>
      </c>
      <c r="D12" s="37">
        <v>20079527</v>
      </c>
      <c r="E12" s="37">
        <v>21543000</v>
      </c>
    </row>
    <row r="13" spans="1:5" x14ac:dyDescent="0.25">
      <c r="A13" s="8" t="s">
        <v>12</v>
      </c>
      <c r="B13" s="9">
        <v>524</v>
      </c>
      <c r="C13" s="10">
        <v>10</v>
      </c>
      <c r="D13" s="37">
        <v>6567163</v>
      </c>
      <c r="E13" s="37">
        <v>7282000</v>
      </c>
    </row>
    <row r="14" spans="1:5" x14ac:dyDescent="0.25">
      <c r="A14" s="8" t="s">
        <v>13</v>
      </c>
      <c r="B14" s="9">
        <v>525</v>
      </c>
      <c r="C14" s="10">
        <v>11</v>
      </c>
      <c r="D14" s="37">
        <v>79777</v>
      </c>
      <c r="E14" s="37">
        <v>100000</v>
      </c>
    </row>
    <row r="15" spans="1:5" x14ac:dyDescent="0.25">
      <c r="A15" s="8" t="s">
        <v>14</v>
      </c>
      <c r="B15" s="9">
        <v>527</v>
      </c>
      <c r="C15" s="10">
        <v>12</v>
      </c>
      <c r="D15" s="37">
        <v>648320</v>
      </c>
      <c r="E15" s="37">
        <v>650000</v>
      </c>
    </row>
    <row r="16" spans="1:5" x14ac:dyDescent="0.25">
      <c r="A16" s="8" t="s">
        <v>15</v>
      </c>
      <c r="B16" s="9">
        <v>528</v>
      </c>
      <c r="C16" s="10">
        <v>13</v>
      </c>
      <c r="D16" s="37">
        <v>32395</v>
      </c>
      <c r="E16" s="37">
        <v>25000</v>
      </c>
    </row>
    <row r="17" spans="1:5" x14ac:dyDescent="0.25">
      <c r="A17" s="19" t="s">
        <v>16</v>
      </c>
      <c r="B17" s="9"/>
      <c r="C17" s="10">
        <v>14</v>
      </c>
      <c r="D17" s="37">
        <v>0</v>
      </c>
      <c r="E17" s="37">
        <v>0</v>
      </c>
    </row>
    <row r="18" spans="1:5" x14ac:dyDescent="0.25">
      <c r="A18" s="8" t="s">
        <v>17</v>
      </c>
      <c r="B18" s="9">
        <v>549</v>
      </c>
      <c r="C18" s="10">
        <v>15</v>
      </c>
      <c r="D18" s="37">
        <v>153220</v>
      </c>
      <c r="E18" s="37">
        <v>95000</v>
      </c>
    </row>
    <row r="19" spans="1:5" x14ac:dyDescent="0.25">
      <c r="A19" s="8" t="s">
        <v>18</v>
      </c>
      <c r="B19" s="9">
        <v>551</v>
      </c>
      <c r="C19" s="10">
        <v>16</v>
      </c>
      <c r="D19" s="37">
        <v>2018015</v>
      </c>
      <c r="E19" s="37">
        <v>2020000</v>
      </c>
    </row>
    <row r="20" spans="1:5" x14ac:dyDescent="0.25">
      <c r="A20" s="19" t="s">
        <v>19</v>
      </c>
      <c r="B20" s="9">
        <v>558</v>
      </c>
      <c r="C20" s="10">
        <v>17</v>
      </c>
      <c r="D20" s="37">
        <v>219674</v>
      </c>
      <c r="E20" s="37">
        <v>120000</v>
      </c>
    </row>
    <row r="21" spans="1:5" ht="30" x14ac:dyDescent="0.25">
      <c r="A21" s="12" t="s">
        <v>20</v>
      </c>
      <c r="B21" s="13"/>
      <c r="C21" s="14">
        <v>18</v>
      </c>
      <c r="D21" s="38">
        <f>SUM(D4:D20)</f>
        <v>39199506</v>
      </c>
      <c r="E21" s="38">
        <f>SUM(E4:E20)</f>
        <v>41420000</v>
      </c>
    </row>
    <row r="22" spans="1:5" x14ac:dyDescent="0.25">
      <c r="A22" s="19" t="s">
        <v>21</v>
      </c>
      <c r="B22" s="9">
        <v>601</v>
      </c>
      <c r="C22" s="10">
        <v>19</v>
      </c>
      <c r="D22" s="37">
        <v>0</v>
      </c>
      <c r="E22" s="37">
        <v>0</v>
      </c>
    </row>
    <row r="23" spans="1:5" x14ac:dyDescent="0.25">
      <c r="A23" s="11" t="s">
        <v>22</v>
      </c>
      <c r="B23" s="9">
        <v>602</v>
      </c>
      <c r="C23" s="10">
        <v>20</v>
      </c>
      <c r="D23" s="37">
        <v>19671528</v>
      </c>
      <c r="E23" s="37">
        <v>19815000</v>
      </c>
    </row>
    <row r="24" spans="1:5" x14ac:dyDescent="0.25">
      <c r="A24" s="19" t="s">
        <v>23</v>
      </c>
      <c r="B24" s="9">
        <v>603</v>
      </c>
      <c r="C24" s="10">
        <v>21</v>
      </c>
      <c r="D24" s="37">
        <v>0</v>
      </c>
      <c r="E24" s="37">
        <v>0</v>
      </c>
    </row>
    <row r="25" spans="1:5" x14ac:dyDescent="0.25">
      <c r="A25" s="11" t="s">
        <v>24</v>
      </c>
      <c r="B25" s="9">
        <v>604</v>
      </c>
      <c r="C25" s="10">
        <v>22</v>
      </c>
      <c r="D25" s="37">
        <v>0</v>
      </c>
      <c r="E25" s="37">
        <v>0</v>
      </c>
    </row>
    <row r="26" spans="1:5" x14ac:dyDescent="0.25">
      <c r="A26" s="19" t="s">
        <v>25</v>
      </c>
      <c r="B26" s="9">
        <v>609</v>
      </c>
      <c r="C26" s="10">
        <v>23</v>
      </c>
      <c r="D26" s="37">
        <v>0</v>
      </c>
      <c r="E26" s="37">
        <v>0</v>
      </c>
    </row>
    <row r="27" spans="1:5" x14ac:dyDescent="0.25">
      <c r="A27" s="11" t="s">
        <v>26</v>
      </c>
      <c r="B27" s="9">
        <v>644</v>
      </c>
      <c r="C27" s="10">
        <v>24</v>
      </c>
      <c r="D27" s="37">
        <v>7600</v>
      </c>
      <c r="E27" s="37">
        <v>0</v>
      </c>
    </row>
    <row r="28" spans="1:5" x14ac:dyDescent="0.25">
      <c r="A28" s="19" t="s">
        <v>27</v>
      </c>
      <c r="B28" s="9">
        <v>663</v>
      </c>
      <c r="C28" s="10">
        <v>25</v>
      </c>
      <c r="D28" s="37">
        <v>0</v>
      </c>
      <c r="E28" s="37">
        <v>0</v>
      </c>
    </row>
    <row r="29" spans="1:5" x14ac:dyDescent="0.25">
      <c r="A29" s="11" t="s">
        <v>28</v>
      </c>
      <c r="B29" s="9">
        <v>648</v>
      </c>
      <c r="C29" s="10">
        <v>26</v>
      </c>
      <c r="D29" s="37">
        <v>70555</v>
      </c>
      <c r="E29" s="37">
        <v>150000</v>
      </c>
    </row>
    <row r="30" spans="1:5" x14ac:dyDescent="0.25">
      <c r="A30" s="19" t="s">
        <v>29</v>
      </c>
      <c r="B30" s="9">
        <v>649</v>
      </c>
      <c r="C30" s="10">
        <v>27</v>
      </c>
      <c r="D30" s="37">
        <v>345094</v>
      </c>
      <c r="E30" s="37">
        <v>0</v>
      </c>
    </row>
    <row r="31" spans="1:5" x14ac:dyDescent="0.25">
      <c r="A31" s="11" t="s">
        <v>30</v>
      </c>
      <c r="B31" s="9" t="s">
        <v>31</v>
      </c>
      <c r="C31" s="10">
        <v>28</v>
      </c>
      <c r="D31" s="37">
        <v>0</v>
      </c>
      <c r="E31" s="37">
        <v>0</v>
      </c>
    </row>
    <row r="32" spans="1:5" x14ac:dyDescent="0.25">
      <c r="A32" s="11" t="s">
        <v>32</v>
      </c>
      <c r="B32" s="9">
        <v>662</v>
      </c>
      <c r="C32" s="10">
        <v>29</v>
      </c>
      <c r="D32" s="37">
        <v>0</v>
      </c>
      <c r="E32" s="37">
        <v>0</v>
      </c>
    </row>
    <row r="33" spans="1:5" x14ac:dyDescent="0.25">
      <c r="A33" s="19" t="s">
        <v>33</v>
      </c>
      <c r="B33" s="9">
        <v>672</v>
      </c>
      <c r="C33" s="10">
        <v>30</v>
      </c>
      <c r="D33" s="37">
        <v>19156856</v>
      </c>
      <c r="E33" s="37">
        <v>21470000</v>
      </c>
    </row>
    <row r="34" spans="1:5" ht="30" x14ac:dyDescent="0.25">
      <c r="A34" s="12" t="s">
        <v>34</v>
      </c>
      <c r="B34" s="13"/>
      <c r="C34" s="14">
        <v>31</v>
      </c>
      <c r="D34" s="38">
        <f>SUM(D22:D33)</f>
        <v>39251633</v>
      </c>
      <c r="E34" s="38">
        <f>SUM(E22:E33)</f>
        <v>41435000</v>
      </c>
    </row>
    <row r="35" spans="1:5" x14ac:dyDescent="0.25">
      <c r="A35" s="20" t="s">
        <v>35</v>
      </c>
      <c r="B35" s="9"/>
      <c r="C35" s="10">
        <v>32</v>
      </c>
      <c r="D35" s="37">
        <v>52127</v>
      </c>
      <c r="E35" s="37">
        <v>15000</v>
      </c>
    </row>
    <row r="36" spans="1:5" x14ac:dyDescent="0.25">
      <c r="A36" s="11" t="s">
        <v>36</v>
      </c>
      <c r="B36" s="9">
        <v>591</v>
      </c>
      <c r="C36" s="10">
        <v>33</v>
      </c>
      <c r="D36" s="37">
        <v>0</v>
      </c>
      <c r="E36" s="37">
        <v>0</v>
      </c>
    </row>
    <row r="37" spans="1:5" ht="15.75" thickBot="1" x14ac:dyDescent="0.3">
      <c r="A37" s="21" t="s">
        <v>37</v>
      </c>
      <c r="B37" s="16"/>
      <c r="C37" s="17">
        <v>34</v>
      </c>
      <c r="D37" s="39">
        <v>52127</v>
      </c>
      <c r="E37" s="39">
        <v>15000</v>
      </c>
    </row>
  </sheetData>
  <mergeCells count="1">
    <mergeCell ref="A2:E2"/>
  </mergeCells>
  <pageMargins left="0.7" right="0.7" top="0.78740157499999996" bottom="0.78740157499999996" header="0.3" footer="0.3"/>
  <pageSetup paperSize="9" scale="9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</vt:i4>
      </vt:variant>
    </vt:vector>
  </HeadingPairs>
  <TitlesOfParts>
    <vt:vector size="14" baseType="lpstr">
      <vt:lpstr>DDM</vt:lpstr>
      <vt:lpstr>1.MŠ Husistká</vt:lpstr>
      <vt:lpstr>2.MŠ Školní</vt:lpstr>
      <vt:lpstr>Muzeum</vt:lpstr>
      <vt:lpstr>MKS</vt:lpstr>
      <vt:lpstr>ŠJ_Komenského</vt:lpstr>
      <vt:lpstr>ŠJ_Husitská</vt:lpstr>
      <vt:lpstr>TS</vt:lpstr>
      <vt:lpstr>USS</vt:lpstr>
      <vt:lpstr>ZŠ_Komenského</vt:lpstr>
      <vt:lpstr>ZŠ_Husitská</vt:lpstr>
      <vt:lpstr>ZUŠ</vt:lpstr>
      <vt:lpstr>DDM!Oblast_tisku</vt:lpstr>
      <vt:lpstr>ZUŠ!Oblast_tisku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Květa Podlipná</dc:creator>
  <cp:lastModifiedBy>Podlipná Květuše</cp:lastModifiedBy>
  <cp:revision>1</cp:revision>
  <cp:lastPrinted>2022-01-05T08:03:49Z</cp:lastPrinted>
  <dcterms:created xsi:type="dcterms:W3CDTF">2017-09-19T08:53:31Z</dcterms:created>
  <dcterms:modified xsi:type="dcterms:W3CDTF">2022-01-11T08:35:17Z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</Properties>
</file>