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1_Výhled_PO_2022_23\3.1. ROZPOČET_PO_2021_NÁVRH_pro RM\"/>
    </mc:Choice>
  </mc:AlternateContent>
  <xr:revisionPtr revIDLastSave="0" documentId="13_ncr:1_{87F7F78A-7BBE-4E92-82E2-D48BF2CC295D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DDM" sheetId="1" r:id="rId1"/>
    <sheet name="1.MŠ Husist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12" r:id="rId7"/>
    <sheet name="TS" sheetId="7" r:id="rId8"/>
    <sheet name="USS" sheetId="8" r:id="rId9"/>
    <sheet name="ZŠ_Komenského" sheetId="9" r:id="rId10"/>
    <sheet name="ZŠ_Husitská" sheetId="10" r:id="rId11"/>
    <sheet name="ZUŠ" sheetId="11" r:id="rId12"/>
  </sheets>
  <definedNames>
    <definedName name="_xlnm.Print_Area" localSheetId="0">DDM!$A$1:$E$37</definedName>
  </definedNames>
  <calcPr calcId="191029" iterateDelta="1E-4"/>
</workbook>
</file>

<file path=xl/calcChain.xml><?xml version="1.0" encoding="utf-8"?>
<calcChain xmlns="http://schemas.openxmlformats.org/spreadsheetml/2006/main">
  <c r="E34" i="11" l="1"/>
  <c r="E36" i="11" s="1"/>
  <c r="D34" i="11"/>
  <c r="D36" i="11" s="1"/>
  <c r="D33" i="11"/>
  <c r="E20" i="11"/>
  <c r="D20" i="11"/>
  <c r="E34" i="10" l="1"/>
  <c r="D34" i="10"/>
  <c r="D35" i="10" s="1"/>
  <c r="D37" i="10" s="1"/>
  <c r="E21" i="10"/>
  <c r="E35" i="10" s="1"/>
  <c r="D21" i="10"/>
  <c r="E34" i="8" l="1"/>
  <c r="D34" i="8"/>
  <c r="E21" i="8"/>
  <c r="D21" i="8"/>
  <c r="E34" i="12" l="1"/>
  <c r="D34" i="12"/>
  <c r="D35" i="12" s="1"/>
  <c r="D37" i="12" s="1"/>
  <c r="E21" i="12"/>
  <c r="E35" i="12" s="1"/>
  <c r="D21" i="12"/>
  <c r="E34" i="6"/>
  <c r="E35" i="6" s="1"/>
  <c r="E37" i="6" s="1"/>
  <c r="D34" i="6"/>
  <c r="E21" i="6"/>
  <c r="D21" i="6"/>
  <c r="D35" i="6" s="1"/>
  <c r="D37" i="6" s="1"/>
  <c r="E37" i="4"/>
  <c r="E34" i="4"/>
  <c r="D34" i="4"/>
  <c r="D35" i="4" s="1"/>
  <c r="D37" i="4" s="1"/>
  <c r="E21" i="4"/>
  <c r="D21" i="4"/>
  <c r="E34" i="3" l="1"/>
  <c r="E35" i="3" s="1"/>
  <c r="E37" i="3" s="1"/>
  <c r="D34" i="3"/>
  <c r="D35" i="3" s="1"/>
  <c r="D37" i="3" s="1"/>
  <c r="E21" i="3"/>
  <c r="D21" i="3"/>
  <c r="D34" i="2" l="1"/>
  <c r="D35" i="2" s="1"/>
  <c r="D37" i="2" s="1"/>
  <c r="E21" i="2"/>
  <c r="E35" i="2" s="1"/>
  <c r="E37" i="2" s="1"/>
  <c r="D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<sst xmlns="http://schemas.openxmlformats.org/spreadsheetml/2006/main" count="533" uniqueCount="92">
  <si>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</si>
  <si>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</si>
  <si>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</si>
  <si>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</si>
  <si>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</si>
  <si>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</si>
  <si>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</si>
  <si>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</si>
  <si>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</si>
  <si>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</si>
  <si>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</si>
  <si>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</si>
  <si>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</si>
  <si>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</si>
  <si>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</si>
  <si>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</si>
  <si>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</si>
  <si>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</si>
  <si>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</si>
  <si>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</si>
  <si>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</si>
  <si>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</si>
  <si>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</si>
  <si>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</si>
  <si>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</si>
  <si>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</si>
  <si>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</si>
  <si>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</si>
  <si>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</si>
  <si>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</si>
  <si>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</si>
  <si>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</si>
  <si>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</si>
  <si>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</si>
  <si>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</si>
  <si>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</si>
  <si>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</si>
  <si>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</si>
  <si>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</si>
  <si>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1. mateřská škola, Nová Paka, Husitská 217</t>
  </si>
  <si>
    <t>Název příspěvkové organizace:   2. mateřská škola, Nová Paka, Školní 1257</t>
  </si>
  <si>
    <t>Název příspěvkové organizace: Městské muzeum Nová Paka, Stanislava Suchardy 283</t>
  </si>
  <si>
    <t>Název příspěvkové organizace: MKS Nová Paka, F.F.Procházky 101</t>
  </si>
  <si>
    <t>Název příspěvkové organizace: Školní jídelna, Komenského 555, Nová Paka</t>
  </si>
  <si>
    <t>Název příspěvkové organizace:  Technické služby Nová Paka</t>
  </si>
  <si>
    <t>Název příspěvkové organizace: Ústav sociálních služeb města Nové Paky</t>
  </si>
  <si>
    <t xml:space="preserve">Název položky </t>
  </si>
  <si>
    <t>Název příspěvkové organizace: Základní škola Nová Paka, Komenského 555</t>
  </si>
  <si>
    <t>Název příspěvkové organizace: Základní škola Nová Paka, Husitská 1695</t>
  </si>
  <si>
    <t xml:space="preserve"> </t>
  </si>
  <si>
    <t>Název příspěvkové organizace: Základní umělecká škola Nová Paka, okres Jičín</t>
  </si>
  <si>
    <t>Název příspěvkové organizace: Školní jídelna Husitská 1695, Nová Paka 5901</t>
  </si>
  <si>
    <r>
      <t>Hospodářský výsledek před zdaněním</t>
    </r>
    <r>
      <rPr>
        <sz val="11"/>
        <color rgb="FF000000"/>
        <rFont val="Arial"/>
        <family val="2"/>
        <charset val="238"/>
      </rPr>
      <t xml:space="preserve"> (pol. 31-</t>
    </r>
    <r>
      <rPr>
        <sz val="11"/>
        <color rgb="FF000000"/>
        <rFont val="Arial"/>
        <family val="2"/>
        <charset val="238"/>
      </rPr>
      <t>18)</t>
    </r>
  </si>
  <si>
    <t>400.000</t>
  </si>
  <si>
    <t>Skutečnost 12/2019</t>
  </si>
  <si>
    <t>2,858.662</t>
  </si>
  <si>
    <t>2,700.000</t>
  </si>
  <si>
    <t>370.074</t>
  </si>
  <si>
    <t>540.208</t>
  </si>
  <si>
    <t>500.000</t>
  </si>
  <si>
    <t>80.634</t>
  </si>
  <si>
    <t>80.000</t>
  </si>
  <si>
    <t>718.404</t>
  </si>
  <si>
    <t>720.000</t>
  </si>
  <si>
    <t>7,452.507</t>
  </si>
  <si>
    <t>8,190.000</t>
  </si>
  <si>
    <t>2,735.803</t>
  </si>
  <si>
    <t>3,006.000</t>
  </si>
  <si>
    <t>105.767</t>
  </si>
  <si>
    <t>115.000</t>
  </si>
  <si>
    <t>161.137</t>
  </si>
  <si>
    <t>177.000</t>
  </si>
  <si>
    <t>15.500+250.000</t>
  </si>
  <si>
    <t>5.000</t>
  </si>
  <si>
    <t>1,182.666</t>
  </si>
  <si>
    <t>1,100.000</t>
  </si>
  <si>
    <t>142.560</t>
  </si>
  <si>
    <t>177.239</t>
  </si>
  <si>
    <t>150.000</t>
  </si>
  <si>
    <t>16,791.161</t>
  </si>
  <si>
    <t>17,258.000</t>
  </si>
  <si>
    <t>425.733</t>
  </si>
  <si>
    <t>900.000</t>
  </si>
  <si>
    <t>262.000</t>
  </si>
  <si>
    <t>50.000</t>
  </si>
  <si>
    <t>15,390.988</t>
  </si>
  <si>
    <t>16,320.000</t>
  </si>
  <si>
    <t>16,078.721</t>
  </si>
  <si>
    <t>17,270.000</t>
  </si>
  <si>
    <t>712.440</t>
  </si>
  <si>
    <t>12.000</t>
  </si>
  <si>
    <t>Rozpočet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</si>
</sst>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;[Red]#,##0\ &quot;Kč&quot;"/>
    <numFmt numFmtId="165" formatCode="#,##0.00\ &quot;Kč&quot;;[Red]#,##0.00\ &quot;Kč&quot;"/>
    <numFmt numFmtId="166" formatCode="[$-405]General"/>
  </numFmts>
  <fonts count="5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E0B4"/>
        <bgColor rgb="FFCCFFCC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166" fontId="3" fillId="0" borderId="0"/>
    <xf numFmtId="0" fontId="1" fillId="0" borderId="0"/>
    <xf numFmtId="0" fontId="3" fillId="0" borderId="0" applyBorder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Fill="1" applyBorder="1" applyAlignment="1">
      <alignment wrapText="1"/>
    </xf>
    <xf numFmtId="0" fontId="1" fillId="0" borderId="7" xfId="0" applyFont="1" applyBorder="1" applyAlignment="1"/>
    <xf numFmtId="0" fontId="2" fillId="0" borderId="7" xfId="0" applyFont="1" applyBorder="1" applyAlignment="1"/>
    <xf numFmtId="0" fontId="1" fillId="0" borderId="10" xfId="0" applyFont="1" applyBorder="1" applyAlignment="1"/>
    <xf numFmtId="165" fontId="0" fillId="0" borderId="0" xfId="0" applyNumberFormat="1"/>
    <xf numFmtId="166" fontId="3" fillId="0" borderId="0" xfId="1"/>
    <xf numFmtId="166" fontId="3" fillId="0" borderId="0" xfId="1" applyAlignment="1">
      <alignment horizontal="center"/>
    </xf>
    <xf numFmtId="166" fontId="2" fillId="0" borderId="15" xfId="1" applyFont="1" applyBorder="1"/>
    <xf numFmtId="166" fontId="1" fillId="0" borderId="16" xfId="1" applyFont="1" applyBorder="1"/>
    <xf numFmtId="166" fontId="1" fillId="0" borderId="15" xfId="1" applyFont="1" applyBorder="1"/>
    <xf numFmtId="166" fontId="1" fillId="0" borderId="15" xfId="1" applyFont="1" applyBorder="1" applyAlignment="1">
      <alignment wrapText="1"/>
    </xf>
    <xf numFmtId="166" fontId="2" fillId="0" borderId="15" xfId="1" applyFont="1" applyBorder="1" applyAlignment="1">
      <alignment wrapText="1"/>
    </xf>
    <xf numFmtId="166" fontId="1" fillId="0" borderId="15" xfId="1" applyFont="1" applyBorder="1" applyAlignment="1"/>
    <xf numFmtId="166" fontId="2" fillId="0" borderId="15" xfId="1" applyFont="1" applyBorder="1" applyAlignment="1"/>
    <xf numFmtId="4" fontId="4" fillId="0" borderId="11" xfId="0" applyNumberFormat="1" applyFont="1" applyBorder="1"/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0" fontId="2" fillId="3" borderId="1" xfId="0" applyFont="1" applyFill="1" applyBorder="1" applyAlignment="1">
      <alignment horizontal="center" wrapText="1"/>
    </xf>
    <xf numFmtId="164" fontId="1" fillId="0" borderId="5" xfId="0" applyNumberFormat="1" applyFont="1" applyBorder="1"/>
    <xf numFmtId="164" fontId="1" fillId="0" borderId="8" xfId="0" applyNumberFormat="1" applyFont="1" applyBorder="1"/>
    <xf numFmtId="164" fontId="2" fillId="0" borderId="8" xfId="0" applyNumberFormat="1" applyFont="1" applyBorder="1"/>
    <xf numFmtId="164" fontId="1" fillId="0" borderId="11" xfId="0" applyNumberFormat="1" applyFont="1" applyBorder="1"/>
    <xf numFmtId="165" fontId="1" fillId="0" borderId="5" xfId="0" applyNumberFormat="1" applyFont="1" applyBorder="1"/>
    <xf numFmtId="165" fontId="1" fillId="0" borderId="8" xfId="0" applyNumberFormat="1" applyFont="1" applyBorder="1"/>
    <xf numFmtId="165" fontId="2" fillId="0" borderId="8" xfId="0" applyNumberFormat="1" applyFont="1" applyBorder="1"/>
    <xf numFmtId="165" fontId="1" fillId="0" borderId="1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1" fillId="0" borderId="5" xfId="0" applyNumberFormat="1" applyFont="1" applyBorder="1"/>
    <xf numFmtId="2" fontId="1" fillId="0" borderId="8" xfId="0" applyNumberFormat="1" applyFont="1" applyBorder="1"/>
    <xf numFmtId="2" fontId="2" fillId="0" borderId="8" xfId="0" applyNumberFormat="1" applyFont="1" applyBorder="1"/>
    <xf numFmtId="2" fontId="1" fillId="0" borderId="11" xfId="0" applyNumberFormat="1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5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8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11" xfId="0" applyNumberFormat="1" applyBorder="1"/>
    <xf numFmtId="0" fontId="2" fillId="0" borderId="1" xfId="0" applyFont="1" applyBorder="1" applyAlignment="1"/>
    <xf numFmtId="166" fontId="2" fillId="0" borderId="14" xfId="1" applyFont="1" applyFill="1" applyBorder="1" applyAlignment="1"/>
  </cellXfs>
  <cellStyles count="4">
    <cellStyle name="Excel Built-in Normal" xfId="1" xr:uid="{00000000-0005-0000-0000-000000000000}"/>
    <cellStyle name="Normální" xfId="0" builtinId="0"/>
    <cellStyle name="Normální 2" xfId="2" xr:uid="{2B79D4ED-CDA2-484A-A1D3-DEF1603458A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6" customWidth="1"/>
    <col min="2" max="2" width="11" customWidth="1"/>
    <col min="3" max="3" width="8.7109375" customWidth="1"/>
    <col min="4" max="4" width="15.7109375" customWidth="1"/>
    <col min="5" max="5" width="19.5703125" customWidth="1"/>
    <col min="6" max="1025" width="8.7109375" customWidth="1"/>
  </cols>
  <sheetData>
    <row r="1" spans="1:5" x14ac:dyDescent="0.25">
      <c r="C1" s="1"/>
    </row>
    <row r="2" spans="1:5" x14ac:dyDescent="0.25">
      <c r="A2" s="60" t="s">
        <v>38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37">
        <v>419743</v>
      </c>
      <c r="E4" s="37">
        <v>420000</v>
      </c>
    </row>
    <row r="5" spans="1:5" x14ac:dyDescent="0.25">
      <c r="A5" s="8" t="s">
        <v>4</v>
      </c>
      <c r="B5" s="9">
        <v>502</v>
      </c>
      <c r="C5" s="10">
        <v>2</v>
      </c>
      <c r="D5" s="38">
        <v>0</v>
      </c>
      <c r="E5" s="38">
        <v>0</v>
      </c>
    </row>
    <row r="6" spans="1:5" ht="29.25" x14ac:dyDescent="0.25">
      <c r="A6" s="11" t="s">
        <v>5</v>
      </c>
      <c r="B6" s="9">
        <v>503</v>
      </c>
      <c r="C6" s="10">
        <v>3</v>
      </c>
      <c r="D6" s="38">
        <v>309881</v>
      </c>
      <c r="E6" s="38">
        <v>310000</v>
      </c>
    </row>
    <row r="7" spans="1:5" x14ac:dyDescent="0.25">
      <c r="A7" s="8" t="s">
        <v>6</v>
      </c>
      <c r="B7" s="9">
        <v>504</v>
      </c>
      <c r="C7" s="10">
        <v>4</v>
      </c>
      <c r="D7" s="38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38">
        <v>21868</v>
      </c>
      <c r="E8" s="38">
        <v>22000</v>
      </c>
    </row>
    <row r="9" spans="1:5" x14ac:dyDescent="0.25">
      <c r="A9" s="8" t="s">
        <v>8</v>
      </c>
      <c r="B9" s="9">
        <v>512</v>
      </c>
      <c r="C9" s="10">
        <v>6</v>
      </c>
      <c r="D9" s="38">
        <v>26516</v>
      </c>
      <c r="E9" s="38">
        <v>27000</v>
      </c>
    </row>
    <row r="10" spans="1:5" x14ac:dyDescent="0.25">
      <c r="A10" s="8" t="s">
        <v>9</v>
      </c>
      <c r="B10" s="9">
        <v>513</v>
      </c>
      <c r="C10" s="10">
        <v>7</v>
      </c>
      <c r="D10" s="38">
        <v>3615</v>
      </c>
      <c r="E10" s="38">
        <v>3700</v>
      </c>
    </row>
    <row r="11" spans="1:5" x14ac:dyDescent="0.25">
      <c r="A11" s="8" t="s">
        <v>10</v>
      </c>
      <c r="B11" s="9">
        <v>518</v>
      </c>
      <c r="C11" s="10">
        <v>8</v>
      </c>
      <c r="D11" s="38">
        <v>865045</v>
      </c>
      <c r="E11" s="38">
        <v>865000</v>
      </c>
    </row>
    <row r="12" spans="1:5" x14ac:dyDescent="0.25">
      <c r="A12" s="8" t="s">
        <v>11</v>
      </c>
      <c r="B12" s="9">
        <v>521</v>
      </c>
      <c r="C12" s="10">
        <v>9</v>
      </c>
      <c r="D12" s="38">
        <v>3011169</v>
      </c>
      <c r="E12" s="38">
        <v>3100000</v>
      </c>
    </row>
    <row r="13" spans="1:5" x14ac:dyDescent="0.25">
      <c r="A13" s="8" t="s">
        <v>12</v>
      </c>
      <c r="B13" s="9">
        <v>524</v>
      </c>
      <c r="C13" s="10">
        <v>10</v>
      </c>
      <c r="D13" s="38">
        <v>831818</v>
      </c>
      <c r="E13" s="38">
        <v>840000</v>
      </c>
    </row>
    <row r="14" spans="1:5" x14ac:dyDescent="0.25">
      <c r="A14" s="8" t="s">
        <v>13</v>
      </c>
      <c r="B14" s="9">
        <v>525</v>
      </c>
      <c r="C14" s="10">
        <v>11</v>
      </c>
      <c r="D14" s="38">
        <v>9824</v>
      </c>
      <c r="E14" s="38">
        <v>10000</v>
      </c>
    </row>
    <row r="15" spans="1:5" x14ac:dyDescent="0.25">
      <c r="A15" s="8" t="s">
        <v>14</v>
      </c>
      <c r="B15" s="9">
        <v>527</v>
      </c>
      <c r="C15" s="10">
        <v>12</v>
      </c>
      <c r="D15" s="38">
        <v>52410</v>
      </c>
      <c r="E15" s="38">
        <v>53000</v>
      </c>
    </row>
    <row r="16" spans="1:5" x14ac:dyDescent="0.25">
      <c r="A16" s="8" t="s">
        <v>15</v>
      </c>
      <c r="B16" s="9">
        <v>528</v>
      </c>
      <c r="C16" s="10">
        <v>13</v>
      </c>
      <c r="D16" s="38">
        <v>0</v>
      </c>
      <c r="E16" s="38">
        <v>0</v>
      </c>
    </row>
    <row r="17" spans="1:5" x14ac:dyDescent="0.25">
      <c r="A17" s="11" t="s">
        <v>16</v>
      </c>
      <c r="B17" s="9"/>
      <c r="C17" s="10">
        <v>14</v>
      </c>
      <c r="D17" s="38">
        <v>10354</v>
      </c>
      <c r="E17" s="38">
        <v>11000</v>
      </c>
    </row>
    <row r="18" spans="1:5" x14ac:dyDescent="0.25">
      <c r="A18" s="8" t="s">
        <v>17</v>
      </c>
      <c r="B18" s="9">
        <v>548</v>
      </c>
      <c r="C18" s="10">
        <v>15</v>
      </c>
      <c r="D18" s="38">
        <v>18927</v>
      </c>
      <c r="E18" s="38">
        <v>20000</v>
      </c>
    </row>
    <row r="19" spans="1:5" x14ac:dyDescent="0.25">
      <c r="A19" s="8" t="s">
        <v>18</v>
      </c>
      <c r="B19" s="9">
        <v>551</v>
      </c>
      <c r="C19" s="10">
        <v>16</v>
      </c>
      <c r="D19" s="38">
        <v>152951</v>
      </c>
      <c r="E19" s="38">
        <v>153000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38">
        <v>26771</v>
      </c>
      <c r="E20" s="38">
        <v>27000</v>
      </c>
    </row>
    <row r="21" spans="1:5" ht="30" x14ac:dyDescent="0.25">
      <c r="A21" s="12" t="s">
        <v>20</v>
      </c>
      <c r="B21" s="13"/>
      <c r="C21" s="14">
        <v>18</v>
      </c>
      <c r="D21" s="39">
        <v>5760891</v>
      </c>
      <c r="E21" s="39">
        <v>5861700</v>
      </c>
    </row>
    <row r="22" spans="1:5" x14ac:dyDescent="0.25">
      <c r="A22" s="11" t="s">
        <v>21</v>
      </c>
      <c r="B22" s="9">
        <v>601</v>
      </c>
      <c r="C22" s="10">
        <v>19</v>
      </c>
      <c r="D22" s="38">
        <v>0</v>
      </c>
      <c r="E22" s="3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8">
        <v>1357382</v>
      </c>
      <c r="E23" s="38">
        <v>1400000</v>
      </c>
    </row>
    <row r="24" spans="1:5" x14ac:dyDescent="0.25">
      <c r="A24" s="11" t="s">
        <v>23</v>
      </c>
      <c r="B24" s="9">
        <v>603</v>
      </c>
      <c r="C24" s="10">
        <v>21</v>
      </c>
      <c r="D24" s="38">
        <v>92395</v>
      </c>
      <c r="E24" s="38">
        <v>95000</v>
      </c>
    </row>
    <row r="25" spans="1:5" x14ac:dyDescent="0.25">
      <c r="A25" s="11" t="s">
        <v>24</v>
      </c>
      <c r="B25" s="9">
        <v>604</v>
      </c>
      <c r="C25" s="10">
        <v>22</v>
      </c>
      <c r="D25" s="38">
        <v>0</v>
      </c>
      <c r="E25" s="38"/>
    </row>
    <row r="26" spans="1:5" x14ac:dyDescent="0.25">
      <c r="A26" s="11" t="s">
        <v>25</v>
      </c>
      <c r="B26" s="9">
        <v>609</v>
      </c>
      <c r="C26" s="10">
        <v>23</v>
      </c>
      <c r="D26" s="38">
        <v>0</v>
      </c>
      <c r="E26" s="38"/>
    </row>
    <row r="27" spans="1:5" x14ac:dyDescent="0.25">
      <c r="A27" s="11" t="s">
        <v>26</v>
      </c>
      <c r="B27" s="9">
        <v>644</v>
      </c>
      <c r="C27" s="10">
        <v>24</v>
      </c>
      <c r="D27" s="38">
        <v>280</v>
      </c>
      <c r="E27" s="38"/>
    </row>
    <row r="28" spans="1:5" x14ac:dyDescent="0.25">
      <c r="A28" s="11" t="s">
        <v>27</v>
      </c>
      <c r="B28" s="9">
        <v>663</v>
      </c>
      <c r="C28" s="10">
        <v>25</v>
      </c>
      <c r="D28" s="38">
        <v>0</v>
      </c>
      <c r="E28" s="38"/>
    </row>
    <row r="29" spans="1:5" x14ac:dyDescent="0.25">
      <c r="A29" s="11" t="s">
        <v>28</v>
      </c>
      <c r="B29" s="9">
        <v>648</v>
      </c>
      <c r="C29" s="10">
        <v>26</v>
      </c>
      <c r="D29" s="38">
        <v>0</v>
      </c>
      <c r="E29" s="38"/>
    </row>
    <row r="30" spans="1:5" x14ac:dyDescent="0.25">
      <c r="A30" s="11" t="s">
        <v>29</v>
      </c>
      <c r="B30" s="9">
        <v>649</v>
      </c>
      <c r="C30" s="10">
        <v>27</v>
      </c>
      <c r="D30" s="38">
        <v>170329</v>
      </c>
      <c r="E30" s="38">
        <v>180700</v>
      </c>
    </row>
    <row r="31" spans="1:5" x14ac:dyDescent="0.25">
      <c r="A31" s="11" t="s">
        <v>30</v>
      </c>
      <c r="B31" s="9" t="s">
        <v>31</v>
      </c>
      <c r="C31" s="10">
        <v>28</v>
      </c>
      <c r="D31" s="38">
        <v>0</v>
      </c>
      <c r="E31" s="38"/>
    </row>
    <row r="32" spans="1:5" x14ac:dyDescent="0.25">
      <c r="A32" s="11" t="s">
        <v>32</v>
      </c>
      <c r="B32" s="9">
        <v>662</v>
      </c>
      <c r="C32" s="10">
        <v>29</v>
      </c>
      <c r="D32" s="38">
        <v>0</v>
      </c>
      <c r="E32" s="38"/>
    </row>
    <row r="33" spans="1:5" ht="29.25" x14ac:dyDescent="0.25">
      <c r="A33" s="11" t="s">
        <v>33</v>
      </c>
      <c r="B33" s="9">
        <v>672</v>
      </c>
      <c r="C33" s="10">
        <v>30</v>
      </c>
      <c r="D33" s="38">
        <v>4159080</v>
      </c>
      <c r="E33" s="38">
        <v>4186000</v>
      </c>
    </row>
    <row r="34" spans="1:5" ht="30" x14ac:dyDescent="0.25">
      <c r="A34" s="12" t="s">
        <v>34</v>
      </c>
      <c r="B34" s="13"/>
      <c r="C34" s="14">
        <v>31</v>
      </c>
      <c r="D34" s="39">
        <v>5779466</v>
      </c>
      <c r="E34" s="39">
        <v>5861700</v>
      </c>
    </row>
    <row r="35" spans="1:5" ht="30" x14ac:dyDescent="0.25">
      <c r="A35" s="12" t="s">
        <v>35</v>
      </c>
      <c r="B35" s="9"/>
      <c r="C35" s="10">
        <v>32</v>
      </c>
      <c r="D35" s="38">
        <v>18575</v>
      </c>
      <c r="E35" s="38"/>
    </row>
    <row r="36" spans="1:5" x14ac:dyDescent="0.25">
      <c r="A36" s="11" t="s">
        <v>36</v>
      </c>
      <c r="B36" s="9">
        <v>591</v>
      </c>
      <c r="C36" s="10">
        <v>33</v>
      </c>
      <c r="D36" s="38">
        <v>0</v>
      </c>
      <c r="E36" s="38"/>
    </row>
    <row r="37" spans="1:5" ht="30" thickBot="1" x14ac:dyDescent="0.3">
      <c r="A37" s="15" t="s">
        <v>37</v>
      </c>
      <c r="B37" s="16"/>
      <c r="C37" s="17">
        <v>34</v>
      </c>
      <c r="D37" s="40">
        <v>18575</v>
      </c>
      <c r="E37" s="40"/>
    </row>
    <row r="38" spans="1:5" x14ac:dyDescent="0.25">
      <c r="A38" s="18"/>
    </row>
    <row r="39" spans="1:5" x14ac:dyDescent="0.25">
      <c r="A39" s="18"/>
    </row>
  </sheetData>
  <mergeCells count="1">
    <mergeCell ref="A2:E2"/>
  </mergeCells>
  <pageMargins left="0.70866141732283472" right="0.70866141732283472" top="0.78740157480314965" bottom="0.78740157480314965" header="0.51181102362204722" footer="0.51181102362204722"/>
  <pageSetup paperSize="9" scale="95" firstPageNumber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32.42578125" customWidth="1"/>
    <col min="2" max="2" width="10.42578125" customWidth="1"/>
    <col min="4" max="4" width="20.85546875" customWidth="1"/>
    <col min="5" max="5" width="15.140625" customWidth="1"/>
  </cols>
  <sheetData>
    <row r="1" spans="1:5" ht="15.75" thickBot="1" x14ac:dyDescent="0.3">
      <c r="C1" s="1"/>
    </row>
    <row r="2" spans="1:5" ht="15.75" thickBot="1" x14ac:dyDescent="0.3">
      <c r="A2" s="60" t="s">
        <v>47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41">
        <v>672514.04</v>
      </c>
      <c r="E4" s="37">
        <v>700000</v>
      </c>
    </row>
    <row r="5" spans="1:5" x14ac:dyDescent="0.25">
      <c r="A5" s="8" t="s">
        <v>4</v>
      </c>
      <c r="B5" s="9">
        <v>502</v>
      </c>
      <c r="C5" s="10">
        <v>2</v>
      </c>
      <c r="D5" s="42">
        <v>1284749.94</v>
      </c>
      <c r="E5" s="38">
        <v>1500000</v>
      </c>
    </row>
    <row r="6" spans="1:5" x14ac:dyDescent="0.25">
      <c r="A6" s="19" t="s">
        <v>5</v>
      </c>
      <c r="B6" s="9">
        <v>503</v>
      </c>
      <c r="C6" s="10">
        <v>3</v>
      </c>
      <c r="D6" s="42">
        <v>0</v>
      </c>
      <c r="E6" s="38">
        <v>0</v>
      </c>
    </row>
    <row r="7" spans="1:5" x14ac:dyDescent="0.25">
      <c r="A7" s="8" t="s">
        <v>6</v>
      </c>
      <c r="B7" s="9">
        <v>504</v>
      </c>
      <c r="C7" s="10">
        <v>4</v>
      </c>
      <c r="D7" s="42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42">
        <v>6292</v>
      </c>
      <c r="E8" s="38">
        <v>300000</v>
      </c>
    </row>
    <row r="9" spans="1:5" x14ac:dyDescent="0.25">
      <c r="A9" s="8" t="s">
        <v>8</v>
      </c>
      <c r="B9" s="9">
        <v>512</v>
      </c>
      <c r="C9" s="10">
        <v>6</v>
      </c>
      <c r="D9" s="42">
        <v>0</v>
      </c>
      <c r="E9" s="38">
        <v>0</v>
      </c>
    </row>
    <row r="10" spans="1:5" x14ac:dyDescent="0.25">
      <c r="A10" s="8" t="s">
        <v>9</v>
      </c>
      <c r="B10" s="9">
        <v>513</v>
      </c>
      <c r="C10" s="10">
        <v>7</v>
      </c>
      <c r="D10" s="42">
        <v>0</v>
      </c>
      <c r="E10" s="38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42">
        <v>1609072.97</v>
      </c>
      <c r="E11" s="38">
        <v>1200000</v>
      </c>
    </row>
    <row r="12" spans="1:5" x14ac:dyDescent="0.25">
      <c r="A12" s="8" t="s">
        <v>11</v>
      </c>
      <c r="B12" s="9">
        <v>521</v>
      </c>
      <c r="C12" s="10">
        <v>9</v>
      </c>
      <c r="D12" s="42">
        <v>215234</v>
      </c>
      <c r="E12" s="38">
        <v>250000</v>
      </c>
    </row>
    <row r="13" spans="1:5" x14ac:dyDescent="0.25">
      <c r="A13" s="8" t="s">
        <v>12</v>
      </c>
      <c r="B13" s="9">
        <v>524</v>
      </c>
      <c r="C13" s="10">
        <v>10</v>
      </c>
      <c r="D13" s="42">
        <v>0</v>
      </c>
      <c r="E13" s="38">
        <v>0</v>
      </c>
    </row>
    <row r="14" spans="1:5" x14ac:dyDescent="0.25">
      <c r="A14" s="8" t="s">
        <v>13</v>
      </c>
      <c r="B14" s="9">
        <v>525</v>
      </c>
      <c r="C14" s="10">
        <v>11</v>
      </c>
      <c r="D14" s="42">
        <v>0</v>
      </c>
      <c r="E14" s="38">
        <v>0</v>
      </c>
    </row>
    <row r="15" spans="1:5" x14ac:dyDescent="0.25">
      <c r="A15" s="8" t="s">
        <v>14</v>
      </c>
      <c r="B15" s="9">
        <v>527</v>
      </c>
      <c r="C15" s="10">
        <v>12</v>
      </c>
      <c r="D15" s="42">
        <v>0</v>
      </c>
      <c r="E15" s="38">
        <v>0</v>
      </c>
    </row>
    <row r="16" spans="1:5" x14ac:dyDescent="0.25">
      <c r="A16" s="8" t="s">
        <v>15</v>
      </c>
      <c r="B16" s="9">
        <v>528</v>
      </c>
      <c r="C16" s="10">
        <v>13</v>
      </c>
      <c r="D16" s="42">
        <v>121617</v>
      </c>
      <c r="E16" s="38">
        <v>200000</v>
      </c>
    </row>
    <row r="17" spans="1:5" x14ac:dyDescent="0.25">
      <c r="A17" s="19" t="s">
        <v>16</v>
      </c>
      <c r="B17" s="9"/>
      <c r="C17" s="10">
        <v>14</v>
      </c>
      <c r="D17" s="42">
        <v>0</v>
      </c>
      <c r="E17" s="38">
        <v>0</v>
      </c>
    </row>
    <row r="18" spans="1:5" x14ac:dyDescent="0.25">
      <c r="A18" s="8" t="s">
        <v>17</v>
      </c>
      <c r="B18" s="9">
        <v>548</v>
      </c>
      <c r="C18" s="10">
        <v>15</v>
      </c>
      <c r="D18" s="42">
        <v>0</v>
      </c>
      <c r="E18" s="38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2">
        <v>3520000</v>
      </c>
      <c r="E19" s="38">
        <v>3520000</v>
      </c>
    </row>
    <row r="20" spans="1:5" x14ac:dyDescent="0.25">
      <c r="A20" s="19" t="s">
        <v>19</v>
      </c>
      <c r="B20" s="9">
        <v>558</v>
      </c>
      <c r="C20" s="10">
        <v>17</v>
      </c>
      <c r="D20" s="42">
        <v>24277</v>
      </c>
      <c r="E20" s="38">
        <v>0</v>
      </c>
    </row>
    <row r="21" spans="1:5" ht="30" x14ac:dyDescent="0.25">
      <c r="A21" s="12" t="s">
        <v>20</v>
      </c>
      <c r="B21" s="13"/>
      <c r="C21" s="14">
        <v>18</v>
      </c>
      <c r="D21" s="43">
        <v>7453756.9500000002</v>
      </c>
      <c r="E21" s="39">
        <v>7670000</v>
      </c>
    </row>
    <row r="22" spans="1:5" x14ac:dyDescent="0.25">
      <c r="A22" s="19" t="s">
        <v>21</v>
      </c>
      <c r="B22" s="9">
        <v>601</v>
      </c>
      <c r="C22" s="10">
        <v>19</v>
      </c>
      <c r="D22" s="42">
        <v>0</v>
      </c>
      <c r="E22" s="3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2">
        <v>639930.18000000005</v>
      </c>
      <c r="E23" s="38">
        <v>673000</v>
      </c>
    </row>
    <row r="24" spans="1:5" x14ac:dyDescent="0.25">
      <c r="A24" s="19" t="s">
        <v>23</v>
      </c>
      <c r="B24" s="9">
        <v>603</v>
      </c>
      <c r="C24" s="10">
        <v>21</v>
      </c>
      <c r="D24" s="42">
        <v>34944</v>
      </c>
      <c r="E24" s="38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42">
        <v>0</v>
      </c>
      <c r="E25" s="38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42">
        <v>236123.51999999999</v>
      </c>
      <c r="E26" s="3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2">
        <v>0</v>
      </c>
      <c r="E27" s="38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42">
        <v>0</v>
      </c>
      <c r="E28" s="3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2">
        <v>0</v>
      </c>
      <c r="E29" s="38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42">
        <v>0</v>
      </c>
      <c r="E30" s="38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2">
        <v>0</v>
      </c>
      <c r="E31" s="3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2">
        <v>1601.48</v>
      </c>
      <c r="E32" s="38">
        <v>2000</v>
      </c>
    </row>
    <row r="33" spans="1:5" x14ac:dyDescent="0.25">
      <c r="A33" s="19" t="s">
        <v>33</v>
      </c>
      <c r="B33" s="9">
        <v>672</v>
      </c>
      <c r="C33" s="10">
        <v>30</v>
      </c>
      <c r="D33" s="42">
        <v>6552000</v>
      </c>
      <c r="E33" s="38">
        <v>6960000</v>
      </c>
    </row>
    <row r="34" spans="1:5" ht="30" x14ac:dyDescent="0.25">
      <c r="A34" s="12" t="s">
        <v>34</v>
      </c>
      <c r="B34" s="13"/>
      <c r="C34" s="14">
        <v>31</v>
      </c>
      <c r="D34" s="43">
        <v>7464599.1799999997</v>
      </c>
      <c r="E34" s="39">
        <v>7670000</v>
      </c>
    </row>
    <row r="35" spans="1:5" x14ac:dyDescent="0.25">
      <c r="A35" s="20" t="s">
        <v>35</v>
      </c>
      <c r="B35" s="9"/>
      <c r="C35" s="10">
        <v>32</v>
      </c>
      <c r="D35" s="42">
        <v>10842.23</v>
      </c>
      <c r="E35" s="38"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2">
        <v>0</v>
      </c>
      <c r="E36" s="38">
        <v>0</v>
      </c>
    </row>
    <row r="37" spans="1:5" ht="15.75" thickBot="1" x14ac:dyDescent="0.3">
      <c r="A37" s="21" t="s">
        <v>37</v>
      </c>
      <c r="B37" s="16"/>
      <c r="C37" s="17">
        <v>34</v>
      </c>
      <c r="D37" s="44">
        <v>10842.23</v>
      </c>
      <c r="E37" s="40">
        <v>0</v>
      </c>
    </row>
    <row r="38" spans="1:5" x14ac:dyDescent="0.25">
      <c r="D38" s="22"/>
    </row>
  </sheetData>
  <mergeCells count="1">
    <mergeCell ref="A2:E2"/>
  </mergeCells>
  <pageMargins left="0.7" right="0.7" top="0.78740157499999996" bottom="0.78740157499999996" header="0.3" footer="0.3"/>
  <pageSetup paperSize="9" scale="9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view="pageBreakPreview" zoomScaleNormal="100" zoomScaleSheetLayoutView="100" workbookViewId="0">
      <selection activeCell="I23" sqref="I23"/>
    </sheetView>
  </sheetViews>
  <sheetFormatPr defaultRowHeight="15" x14ac:dyDescent="0.25"/>
  <cols>
    <col min="1" max="1" width="36.28515625" customWidth="1"/>
    <col min="2" max="2" width="11.7109375" customWidth="1"/>
    <col min="4" max="4" width="15.140625" customWidth="1"/>
    <col min="5" max="5" width="14.7109375" customWidth="1"/>
  </cols>
  <sheetData>
    <row r="1" spans="1:5" ht="15.75" thickBot="1" x14ac:dyDescent="0.3">
      <c r="C1" s="1"/>
    </row>
    <row r="2" spans="1:5" ht="15.75" thickBot="1" x14ac:dyDescent="0.3">
      <c r="A2" s="60" t="s">
        <v>48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37">
        <v>537233</v>
      </c>
      <c r="E4" s="37">
        <v>450000</v>
      </c>
    </row>
    <row r="5" spans="1:5" x14ac:dyDescent="0.25">
      <c r="A5" s="8" t="s">
        <v>4</v>
      </c>
      <c r="B5" s="9">
        <v>502</v>
      </c>
      <c r="C5" s="10">
        <v>2</v>
      </c>
      <c r="D5" s="38"/>
      <c r="E5" s="38"/>
    </row>
    <row r="6" spans="1:5" x14ac:dyDescent="0.25">
      <c r="A6" s="19" t="s">
        <v>5</v>
      </c>
      <c r="B6" s="9">
        <v>503</v>
      </c>
      <c r="C6" s="10">
        <v>3</v>
      </c>
      <c r="D6" s="38">
        <v>880957</v>
      </c>
      <c r="E6" s="38">
        <v>1200000</v>
      </c>
    </row>
    <row r="7" spans="1:5" x14ac:dyDescent="0.25">
      <c r="A7" s="8" t="s">
        <v>6</v>
      </c>
      <c r="B7" s="9">
        <v>504</v>
      </c>
      <c r="C7" s="10">
        <v>4</v>
      </c>
      <c r="D7" s="38"/>
      <c r="E7" s="38"/>
    </row>
    <row r="8" spans="1:5" x14ac:dyDescent="0.25">
      <c r="A8" s="8" t="s">
        <v>7</v>
      </c>
      <c r="B8" s="9">
        <v>511</v>
      </c>
      <c r="C8" s="10">
        <v>5</v>
      </c>
      <c r="D8" s="38">
        <v>372831</v>
      </c>
      <c r="E8" s="38">
        <v>550000</v>
      </c>
    </row>
    <row r="9" spans="1:5" x14ac:dyDescent="0.25">
      <c r="A9" s="8" t="s">
        <v>8</v>
      </c>
      <c r="B9" s="9">
        <v>512</v>
      </c>
      <c r="C9" s="10">
        <v>6</v>
      </c>
      <c r="D9" s="38">
        <v>26392</v>
      </c>
      <c r="E9" s="38">
        <v>15000</v>
      </c>
    </row>
    <row r="10" spans="1:5" x14ac:dyDescent="0.25">
      <c r="A10" s="8" t="s">
        <v>9</v>
      </c>
      <c r="B10" s="9">
        <v>513</v>
      </c>
      <c r="C10" s="10">
        <v>7</v>
      </c>
      <c r="D10" s="38">
        <v>719</v>
      </c>
      <c r="E10" s="38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38">
        <v>773601</v>
      </c>
      <c r="E11" s="38">
        <v>550000</v>
      </c>
    </row>
    <row r="12" spans="1:5" x14ac:dyDescent="0.25">
      <c r="A12" s="8" t="s">
        <v>11</v>
      </c>
      <c r="B12" s="9">
        <v>521</v>
      </c>
      <c r="C12" s="10">
        <v>9</v>
      </c>
      <c r="D12" s="38">
        <v>101543</v>
      </c>
      <c r="E12" s="38">
        <v>110000</v>
      </c>
    </row>
    <row r="13" spans="1:5" x14ac:dyDescent="0.25">
      <c r="A13" s="8" t="s">
        <v>12</v>
      </c>
      <c r="B13" s="9">
        <v>524</v>
      </c>
      <c r="C13" s="10">
        <v>10</v>
      </c>
      <c r="D13" s="38">
        <v>792</v>
      </c>
      <c r="E13" s="38"/>
    </row>
    <row r="14" spans="1:5" x14ac:dyDescent="0.25">
      <c r="A14" s="8" t="s">
        <v>13</v>
      </c>
      <c r="B14" s="9">
        <v>525</v>
      </c>
      <c r="C14" s="10">
        <v>11</v>
      </c>
      <c r="D14" s="38">
        <v>576</v>
      </c>
      <c r="E14" s="38"/>
    </row>
    <row r="15" spans="1:5" x14ac:dyDescent="0.25">
      <c r="A15" s="8" t="s">
        <v>14</v>
      </c>
      <c r="B15" s="9">
        <v>527</v>
      </c>
      <c r="C15" s="10">
        <v>12</v>
      </c>
      <c r="D15" s="38"/>
      <c r="E15" s="38"/>
    </row>
    <row r="16" spans="1:5" x14ac:dyDescent="0.25">
      <c r="A16" s="8" t="s">
        <v>15</v>
      </c>
      <c r="B16" s="9">
        <v>528</v>
      </c>
      <c r="C16" s="10">
        <v>13</v>
      </c>
      <c r="D16" s="38">
        <v>122606</v>
      </c>
      <c r="E16" s="38">
        <v>100000</v>
      </c>
    </row>
    <row r="17" spans="1:5" x14ac:dyDescent="0.25">
      <c r="A17" s="19" t="s">
        <v>16</v>
      </c>
      <c r="B17" s="9"/>
      <c r="C17" s="10">
        <v>14</v>
      </c>
      <c r="D17" s="38"/>
      <c r="E17" s="38"/>
    </row>
    <row r="18" spans="1:5" x14ac:dyDescent="0.25">
      <c r="A18" s="8" t="s">
        <v>17</v>
      </c>
      <c r="B18" s="9">
        <v>548</v>
      </c>
      <c r="C18" s="10">
        <v>15</v>
      </c>
      <c r="D18" s="38">
        <v>154471</v>
      </c>
      <c r="E18" s="38">
        <v>80000</v>
      </c>
    </row>
    <row r="19" spans="1:5" x14ac:dyDescent="0.25">
      <c r="A19" s="8" t="s">
        <v>18</v>
      </c>
      <c r="B19" s="9">
        <v>551</v>
      </c>
      <c r="C19" s="10">
        <v>16</v>
      </c>
      <c r="D19" s="38">
        <v>2356020</v>
      </c>
      <c r="E19" s="38">
        <v>2600000</v>
      </c>
    </row>
    <row r="20" spans="1:5" x14ac:dyDescent="0.25">
      <c r="A20" s="19" t="s">
        <v>19</v>
      </c>
      <c r="B20" s="9">
        <v>558</v>
      </c>
      <c r="C20" s="10">
        <v>17</v>
      </c>
      <c r="D20" s="38">
        <v>312972</v>
      </c>
      <c r="E20" s="38">
        <v>300000</v>
      </c>
    </row>
    <row r="21" spans="1:5" ht="30" x14ac:dyDescent="0.25">
      <c r="A21" s="12" t="s">
        <v>20</v>
      </c>
      <c r="B21" s="13"/>
      <c r="C21" s="14">
        <v>18</v>
      </c>
      <c r="D21" s="39">
        <f>SUM(D4:D20)</f>
        <v>5640713</v>
      </c>
      <c r="E21" s="39">
        <f>SUM(E4:E20)</f>
        <v>5960000</v>
      </c>
    </row>
    <row r="22" spans="1:5" x14ac:dyDescent="0.25">
      <c r="A22" s="19" t="s">
        <v>21</v>
      </c>
      <c r="B22" s="9">
        <v>601</v>
      </c>
      <c r="C22" s="10">
        <v>19</v>
      </c>
      <c r="D22" s="38"/>
      <c r="E22" s="38"/>
    </row>
    <row r="23" spans="1:5" x14ac:dyDescent="0.25">
      <c r="A23" s="11" t="s">
        <v>22</v>
      </c>
      <c r="B23" s="9">
        <v>602</v>
      </c>
      <c r="C23" s="10">
        <v>20</v>
      </c>
      <c r="D23" s="38">
        <v>369534</v>
      </c>
      <c r="E23" s="38">
        <v>350000</v>
      </c>
    </row>
    <row r="24" spans="1:5" x14ac:dyDescent="0.25">
      <c r="A24" s="19" t="s">
        <v>23</v>
      </c>
      <c r="B24" s="9">
        <v>603</v>
      </c>
      <c r="C24" s="10">
        <v>21</v>
      </c>
      <c r="D24" s="38"/>
      <c r="E24" s="38"/>
    </row>
    <row r="25" spans="1:5" x14ac:dyDescent="0.25">
      <c r="A25" s="11" t="s">
        <v>24</v>
      </c>
      <c r="B25" s="9">
        <v>604</v>
      </c>
      <c r="C25" s="10">
        <v>22</v>
      </c>
      <c r="D25" s="38"/>
      <c r="E25" s="38"/>
    </row>
    <row r="26" spans="1:5" x14ac:dyDescent="0.25">
      <c r="A26" s="19" t="s">
        <v>25</v>
      </c>
      <c r="B26" s="9">
        <v>609</v>
      </c>
      <c r="C26" s="10">
        <v>23</v>
      </c>
      <c r="D26" s="38">
        <v>94680</v>
      </c>
      <c r="E26" s="38">
        <v>120000</v>
      </c>
    </row>
    <row r="27" spans="1:5" x14ac:dyDescent="0.25">
      <c r="A27" s="11" t="s">
        <v>26</v>
      </c>
      <c r="B27" s="9">
        <v>644</v>
      </c>
      <c r="C27" s="10">
        <v>24</v>
      </c>
      <c r="D27" s="38"/>
      <c r="E27" s="38"/>
    </row>
    <row r="28" spans="1:5" x14ac:dyDescent="0.25">
      <c r="A28" s="19" t="s">
        <v>27</v>
      </c>
      <c r="B28" s="9">
        <v>663</v>
      </c>
      <c r="C28" s="10">
        <v>25</v>
      </c>
      <c r="D28" s="38"/>
      <c r="E28" s="38"/>
    </row>
    <row r="29" spans="1:5" x14ac:dyDescent="0.25">
      <c r="A29" s="11" t="s">
        <v>28</v>
      </c>
      <c r="B29" s="9">
        <v>648</v>
      </c>
      <c r="C29" s="10">
        <v>26</v>
      </c>
      <c r="D29" s="38">
        <v>49913</v>
      </c>
      <c r="E29" s="38" t="s">
        <v>49</v>
      </c>
    </row>
    <row r="30" spans="1:5" x14ac:dyDescent="0.25">
      <c r="A30" s="19" t="s">
        <v>29</v>
      </c>
      <c r="B30" s="9">
        <v>649</v>
      </c>
      <c r="C30" s="10">
        <v>27</v>
      </c>
      <c r="D30" s="38">
        <v>57000</v>
      </c>
      <c r="E30" s="38">
        <v>40000</v>
      </c>
    </row>
    <row r="31" spans="1:5" x14ac:dyDescent="0.25">
      <c r="A31" s="11" t="s">
        <v>30</v>
      </c>
      <c r="B31" s="9" t="s">
        <v>31</v>
      </c>
      <c r="C31" s="10">
        <v>28</v>
      </c>
      <c r="D31" s="38"/>
      <c r="E31" s="38"/>
    </row>
    <row r="32" spans="1:5" x14ac:dyDescent="0.25">
      <c r="A32" s="11" t="s">
        <v>32</v>
      </c>
      <c r="B32" s="9">
        <v>662</v>
      </c>
      <c r="C32" s="10">
        <v>29</v>
      </c>
      <c r="D32" s="38">
        <v>1167</v>
      </c>
      <c r="E32" s="38"/>
    </row>
    <row r="33" spans="1:5" x14ac:dyDescent="0.25">
      <c r="A33" s="19" t="s">
        <v>33</v>
      </c>
      <c r="B33" s="9">
        <v>672</v>
      </c>
      <c r="C33" s="10">
        <v>30</v>
      </c>
      <c r="D33" s="38">
        <v>5151000</v>
      </c>
      <c r="E33" s="38">
        <v>5450000</v>
      </c>
    </row>
    <row r="34" spans="1:5" ht="30" x14ac:dyDescent="0.25">
      <c r="A34" s="12" t="s">
        <v>34</v>
      </c>
      <c r="B34" s="13"/>
      <c r="C34" s="14">
        <v>31</v>
      </c>
      <c r="D34" s="39">
        <f>SUM(D22:D33)</f>
        <v>5723294</v>
      </c>
      <c r="E34" s="39">
        <f>SUM(E22:E33)</f>
        <v>5960000</v>
      </c>
    </row>
    <row r="35" spans="1:5" x14ac:dyDescent="0.25">
      <c r="A35" s="20" t="s">
        <v>35</v>
      </c>
      <c r="B35" s="9"/>
      <c r="C35" s="10">
        <v>32</v>
      </c>
      <c r="D35" s="38">
        <f>SUM(D34-D21)</f>
        <v>82581</v>
      </c>
      <c r="E35" s="38">
        <f>SUM(E34-E21)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38">
        <v>0</v>
      </c>
      <c r="E36" s="38"/>
    </row>
    <row r="37" spans="1:5" ht="15.75" thickBot="1" x14ac:dyDescent="0.3">
      <c r="A37" s="21" t="s">
        <v>37</v>
      </c>
      <c r="B37" s="16"/>
      <c r="C37" s="17">
        <v>34</v>
      </c>
      <c r="D37" s="40">
        <f>SUM(D35)</f>
        <v>82581</v>
      </c>
      <c r="E37" s="40"/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6"/>
  <sheetViews>
    <sheetView view="pageBreakPreview" zoomScaleNormal="100" zoomScaleSheetLayoutView="100" workbookViewId="0">
      <selection activeCell="H30" sqref="H30"/>
    </sheetView>
  </sheetViews>
  <sheetFormatPr defaultRowHeight="15" x14ac:dyDescent="0.25"/>
  <cols>
    <col min="1" max="1" width="34" customWidth="1"/>
    <col min="4" max="4" width="15.28515625" customWidth="1"/>
    <col min="5" max="5" width="15" customWidth="1"/>
  </cols>
  <sheetData>
    <row r="1" spans="1:5" ht="15.75" thickBot="1" x14ac:dyDescent="0.3">
      <c r="A1" s="60" t="s">
        <v>50</v>
      </c>
      <c r="B1" s="60"/>
      <c r="C1" s="60"/>
      <c r="D1" s="60"/>
      <c r="E1" s="60"/>
    </row>
    <row r="2" spans="1:5" ht="30.75" thickBot="1" x14ac:dyDescent="0.3">
      <c r="A2" s="2" t="s">
        <v>0</v>
      </c>
      <c r="B2" s="3" t="s">
        <v>1</v>
      </c>
      <c r="C2" s="4" t="s">
        <v>2</v>
      </c>
      <c r="D2" s="45" t="s">
        <v>54</v>
      </c>
      <c r="E2" s="46" t="s">
        <v>91</v>
      </c>
    </row>
    <row r="3" spans="1:5" x14ac:dyDescent="0.25">
      <c r="A3" s="5" t="s">
        <v>3</v>
      </c>
      <c r="B3" s="6">
        <v>501</v>
      </c>
      <c r="C3" s="7">
        <v>1</v>
      </c>
      <c r="D3" s="47">
        <v>283</v>
      </c>
      <c r="E3" s="47">
        <v>260</v>
      </c>
    </row>
    <row r="4" spans="1:5" x14ac:dyDescent="0.25">
      <c r="A4" s="8" t="s">
        <v>4</v>
      </c>
      <c r="B4" s="9">
        <v>502</v>
      </c>
      <c r="C4" s="10">
        <v>2</v>
      </c>
      <c r="D4" s="48">
        <v>238</v>
      </c>
      <c r="E4" s="48">
        <v>257</v>
      </c>
    </row>
    <row r="5" spans="1:5" x14ac:dyDescent="0.25">
      <c r="A5" s="19" t="s">
        <v>5</v>
      </c>
      <c r="B5" s="9">
        <v>503</v>
      </c>
      <c r="C5" s="10">
        <v>3</v>
      </c>
      <c r="D5" s="48">
        <v>0</v>
      </c>
      <c r="E5" s="48">
        <v>0</v>
      </c>
    </row>
    <row r="6" spans="1:5" x14ac:dyDescent="0.25">
      <c r="A6" s="8" t="s">
        <v>6</v>
      </c>
      <c r="B6" s="9">
        <v>504</v>
      </c>
      <c r="C6" s="10">
        <v>4</v>
      </c>
      <c r="D6" s="48">
        <v>0</v>
      </c>
      <c r="E6" s="48">
        <v>0</v>
      </c>
    </row>
    <row r="7" spans="1:5" x14ac:dyDescent="0.25">
      <c r="A7" s="8" t="s">
        <v>7</v>
      </c>
      <c r="B7" s="9">
        <v>511</v>
      </c>
      <c r="C7" s="10">
        <v>5</v>
      </c>
      <c r="D7" s="48">
        <v>97</v>
      </c>
      <c r="E7" s="48">
        <v>50</v>
      </c>
    </row>
    <row r="8" spans="1:5" x14ac:dyDescent="0.25">
      <c r="A8" s="8" t="s">
        <v>8</v>
      </c>
      <c r="B8" s="9">
        <v>512</v>
      </c>
      <c r="C8" s="10">
        <v>6</v>
      </c>
      <c r="D8" s="48">
        <v>1</v>
      </c>
      <c r="E8" s="48">
        <v>1</v>
      </c>
    </row>
    <row r="9" spans="1:5" x14ac:dyDescent="0.25">
      <c r="A9" s="8" t="s">
        <v>9</v>
      </c>
      <c r="B9" s="9">
        <v>513</v>
      </c>
      <c r="C9" s="10">
        <v>7</v>
      </c>
      <c r="D9" s="48">
        <v>38</v>
      </c>
      <c r="E9" s="48">
        <v>38</v>
      </c>
    </row>
    <row r="10" spans="1:5" x14ac:dyDescent="0.25">
      <c r="A10" s="8" t="s">
        <v>10</v>
      </c>
      <c r="B10" s="9">
        <v>518</v>
      </c>
      <c r="C10" s="10">
        <v>8</v>
      </c>
      <c r="D10" s="48">
        <v>683</v>
      </c>
      <c r="E10" s="48">
        <v>530</v>
      </c>
    </row>
    <row r="11" spans="1:5" x14ac:dyDescent="0.25">
      <c r="A11" s="8" t="s">
        <v>11</v>
      </c>
      <c r="B11" s="9">
        <v>521</v>
      </c>
      <c r="C11" s="10">
        <v>9</v>
      </c>
      <c r="D11" s="48">
        <v>7179</v>
      </c>
      <c r="E11" s="48">
        <v>8295</v>
      </c>
    </row>
    <row r="12" spans="1:5" x14ac:dyDescent="0.25">
      <c r="A12" s="8" t="s">
        <v>12</v>
      </c>
      <c r="B12" s="9">
        <v>524</v>
      </c>
      <c r="C12" s="10">
        <v>10</v>
      </c>
      <c r="D12" s="48">
        <v>2328</v>
      </c>
      <c r="E12" s="48">
        <v>2804</v>
      </c>
    </row>
    <row r="13" spans="1:5" x14ac:dyDescent="0.25">
      <c r="A13" s="8" t="s">
        <v>13</v>
      </c>
      <c r="B13" s="9">
        <v>525</v>
      </c>
      <c r="C13" s="10">
        <v>11</v>
      </c>
      <c r="D13" s="48">
        <v>29</v>
      </c>
      <c r="E13" s="48">
        <v>35</v>
      </c>
    </row>
    <row r="14" spans="1:5" x14ac:dyDescent="0.25">
      <c r="A14" s="8" t="s">
        <v>14</v>
      </c>
      <c r="B14" s="9">
        <v>527</v>
      </c>
      <c r="C14" s="10">
        <v>12</v>
      </c>
      <c r="D14" s="48">
        <v>192</v>
      </c>
      <c r="E14" s="48">
        <v>166</v>
      </c>
    </row>
    <row r="15" spans="1:5" x14ac:dyDescent="0.25">
      <c r="A15" s="8" t="s">
        <v>15</v>
      </c>
      <c r="B15" s="9">
        <v>528</v>
      </c>
      <c r="C15" s="10">
        <v>13</v>
      </c>
      <c r="D15" s="48">
        <v>0</v>
      </c>
      <c r="E15" s="48">
        <v>0</v>
      </c>
    </row>
    <row r="16" spans="1:5" x14ac:dyDescent="0.25">
      <c r="A16" s="19" t="s">
        <v>16</v>
      </c>
      <c r="B16" s="9"/>
      <c r="C16" s="10">
        <v>14</v>
      </c>
      <c r="D16" s="48">
        <v>15</v>
      </c>
      <c r="E16" s="48">
        <v>15</v>
      </c>
    </row>
    <row r="17" spans="1:5" x14ac:dyDescent="0.25">
      <c r="A17" s="8" t="s">
        <v>17</v>
      </c>
      <c r="B17" s="9">
        <v>548</v>
      </c>
      <c r="C17" s="10">
        <v>15</v>
      </c>
      <c r="D17" s="48">
        <v>0</v>
      </c>
      <c r="E17" s="48">
        <v>0</v>
      </c>
    </row>
    <row r="18" spans="1:5" x14ac:dyDescent="0.25">
      <c r="A18" s="8" t="s">
        <v>18</v>
      </c>
      <c r="B18" s="9">
        <v>551</v>
      </c>
      <c r="C18" s="10">
        <v>16</v>
      </c>
      <c r="D18" s="48">
        <v>39</v>
      </c>
      <c r="E18" s="48">
        <v>39</v>
      </c>
    </row>
    <row r="19" spans="1:5" x14ac:dyDescent="0.25">
      <c r="A19" s="19" t="s">
        <v>19</v>
      </c>
      <c r="B19" s="9">
        <v>558</v>
      </c>
      <c r="C19" s="10">
        <v>17</v>
      </c>
      <c r="D19" s="48">
        <v>191</v>
      </c>
      <c r="E19" s="48">
        <v>170</v>
      </c>
    </row>
    <row r="20" spans="1:5" ht="30" x14ac:dyDescent="0.25">
      <c r="A20" s="12" t="s">
        <v>20</v>
      </c>
      <c r="B20" s="13"/>
      <c r="C20" s="14">
        <v>18</v>
      </c>
      <c r="D20" s="49">
        <f>SUM(D3:D19)</f>
        <v>11313</v>
      </c>
      <c r="E20" s="49">
        <f>SUM(E3:E19)</f>
        <v>12660</v>
      </c>
    </row>
    <row r="21" spans="1:5" x14ac:dyDescent="0.25">
      <c r="A21" s="19" t="s">
        <v>21</v>
      </c>
      <c r="B21" s="9">
        <v>601</v>
      </c>
      <c r="C21" s="10">
        <v>19</v>
      </c>
      <c r="D21" s="48">
        <v>0</v>
      </c>
      <c r="E21" s="48">
        <v>0</v>
      </c>
    </row>
    <row r="22" spans="1:5" x14ac:dyDescent="0.25">
      <c r="A22" s="11" t="s">
        <v>22</v>
      </c>
      <c r="B22" s="9">
        <v>602</v>
      </c>
      <c r="C22" s="10">
        <v>20</v>
      </c>
      <c r="D22" s="48">
        <v>704</v>
      </c>
      <c r="E22" s="48">
        <v>742</v>
      </c>
    </row>
    <row r="23" spans="1:5" x14ac:dyDescent="0.25">
      <c r="A23" s="19" t="s">
        <v>23</v>
      </c>
      <c r="B23" s="9">
        <v>603</v>
      </c>
      <c r="C23" s="10">
        <v>21</v>
      </c>
      <c r="D23" s="48">
        <v>0</v>
      </c>
      <c r="E23" s="48">
        <v>0</v>
      </c>
    </row>
    <row r="24" spans="1:5" x14ac:dyDescent="0.25">
      <c r="A24" s="11" t="s">
        <v>24</v>
      </c>
      <c r="B24" s="9">
        <v>604</v>
      </c>
      <c r="C24" s="10">
        <v>22</v>
      </c>
      <c r="D24" s="48">
        <v>7</v>
      </c>
      <c r="E24" s="48">
        <v>7</v>
      </c>
    </row>
    <row r="25" spans="1:5" x14ac:dyDescent="0.25">
      <c r="A25" s="19" t="s">
        <v>25</v>
      </c>
      <c r="B25" s="9">
        <v>609</v>
      </c>
      <c r="C25" s="10">
        <v>23</v>
      </c>
      <c r="D25" s="48">
        <v>0</v>
      </c>
      <c r="E25" s="48">
        <v>0</v>
      </c>
    </row>
    <row r="26" spans="1:5" x14ac:dyDescent="0.25">
      <c r="A26" s="11" t="s">
        <v>26</v>
      </c>
      <c r="B26" s="9">
        <v>644</v>
      </c>
      <c r="C26" s="10">
        <v>24</v>
      </c>
      <c r="D26" s="48">
        <v>0</v>
      </c>
      <c r="E26" s="48">
        <v>0</v>
      </c>
    </row>
    <row r="27" spans="1:5" x14ac:dyDescent="0.25">
      <c r="A27" s="19" t="s">
        <v>27</v>
      </c>
      <c r="B27" s="9">
        <v>663</v>
      </c>
      <c r="C27" s="10">
        <v>25</v>
      </c>
      <c r="D27" s="48">
        <v>0</v>
      </c>
      <c r="E27" s="48">
        <v>0</v>
      </c>
    </row>
    <row r="28" spans="1:5" x14ac:dyDescent="0.25">
      <c r="A28" s="11" t="s">
        <v>28</v>
      </c>
      <c r="B28" s="9">
        <v>648</v>
      </c>
      <c r="C28" s="10">
        <v>26</v>
      </c>
      <c r="D28" s="48">
        <v>0</v>
      </c>
      <c r="E28" s="48">
        <v>0</v>
      </c>
    </row>
    <row r="29" spans="1:5" x14ac:dyDescent="0.25">
      <c r="A29" s="19" t="s">
        <v>29</v>
      </c>
      <c r="B29" s="9">
        <v>649</v>
      </c>
      <c r="C29" s="10">
        <v>27</v>
      </c>
      <c r="D29" s="48">
        <v>0</v>
      </c>
      <c r="E29" s="48">
        <v>0</v>
      </c>
    </row>
    <row r="30" spans="1:5" x14ac:dyDescent="0.25">
      <c r="A30" s="11" t="s">
        <v>30</v>
      </c>
      <c r="B30" s="9" t="s">
        <v>31</v>
      </c>
      <c r="C30" s="10">
        <v>28</v>
      </c>
      <c r="D30" s="48">
        <v>0</v>
      </c>
      <c r="E30" s="48">
        <v>0</v>
      </c>
    </row>
    <row r="31" spans="1:5" x14ac:dyDescent="0.25">
      <c r="A31" s="11" t="s">
        <v>32</v>
      </c>
      <c r="B31" s="9">
        <v>662</v>
      </c>
      <c r="C31" s="10">
        <v>29</v>
      </c>
      <c r="D31" s="48">
        <v>1</v>
      </c>
      <c r="E31" s="48">
        <v>1</v>
      </c>
    </row>
    <row r="32" spans="1:5" x14ac:dyDescent="0.25">
      <c r="A32" s="19" t="s">
        <v>33</v>
      </c>
      <c r="B32" s="9">
        <v>672</v>
      </c>
      <c r="C32" s="10">
        <v>30</v>
      </c>
      <c r="D32" s="48">
        <v>10495</v>
      </c>
      <c r="E32" s="48">
        <v>11910</v>
      </c>
    </row>
    <row r="33" spans="1:5" ht="30" x14ac:dyDescent="0.25">
      <c r="A33" s="12" t="s">
        <v>34</v>
      </c>
      <c r="B33" s="13"/>
      <c r="C33" s="14">
        <v>31</v>
      </c>
      <c r="D33" s="49">
        <f>SUM(D21:D32)</f>
        <v>11207</v>
      </c>
      <c r="E33" s="49">
        <v>12660</v>
      </c>
    </row>
    <row r="34" spans="1:5" x14ac:dyDescent="0.25">
      <c r="A34" s="20" t="s">
        <v>35</v>
      </c>
      <c r="B34" s="9"/>
      <c r="C34" s="10">
        <v>32</v>
      </c>
      <c r="D34" s="48">
        <f>D33-D20</f>
        <v>-106</v>
      </c>
      <c r="E34" s="48">
        <f>E33-E20</f>
        <v>0</v>
      </c>
    </row>
    <row r="35" spans="1:5" x14ac:dyDescent="0.25">
      <c r="A35" s="11" t="s">
        <v>36</v>
      </c>
      <c r="B35" s="9">
        <v>591</v>
      </c>
      <c r="C35" s="10">
        <v>33</v>
      </c>
      <c r="D35" s="48">
        <v>0</v>
      </c>
      <c r="E35" s="48">
        <v>0</v>
      </c>
    </row>
    <row r="36" spans="1:5" ht="15.75" thickBot="1" x14ac:dyDescent="0.3">
      <c r="A36" s="21" t="s">
        <v>37</v>
      </c>
      <c r="B36" s="16"/>
      <c r="C36" s="17">
        <v>34</v>
      </c>
      <c r="D36" s="50">
        <f>D34</f>
        <v>-106</v>
      </c>
      <c r="E36" s="50">
        <f>E34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42.85546875" customWidth="1"/>
    <col min="2" max="3" width="8.7109375" customWidth="1"/>
    <col min="4" max="4" width="15.85546875" customWidth="1"/>
    <col min="5" max="5" width="20.5703125" customWidth="1"/>
    <col min="6" max="1025" width="8.7109375" customWidth="1"/>
  </cols>
  <sheetData>
    <row r="1" spans="1:5" ht="15.75" thickBot="1" x14ac:dyDescent="0.3">
      <c r="C1" s="1"/>
    </row>
    <row r="2" spans="1:5" ht="15.75" thickBot="1" x14ac:dyDescent="0.3">
      <c r="A2" s="60" t="s">
        <v>39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3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47">
        <v>830</v>
      </c>
      <c r="E4" s="47">
        <v>830</v>
      </c>
    </row>
    <row r="5" spans="1:5" x14ac:dyDescent="0.25">
      <c r="A5" s="8" t="s">
        <v>4</v>
      </c>
      <c r="B5" s="9">
        <v>502</v>
      </c>
      <c r="C5" s="10">
        <v>2</v>
      </c>
      <c r="D5" s="48">
        <v>366</v>
      </c>
      <c r="E5" s="48">
        <v>382</v>
      </c>
    </row>
    <row r="6" spans="1:5" x14ac:dyDescent="0.25">
      <c r="A6" s="19" t="s">
        <v>5</v>
      </c>
      <c r="B6" s="9">
        <v>503</v>
      </c>
      <c r="C6" s="10">
        <v>3</v>
      </c>
      <c r="D6" s="48">
        <v>0</v>
      </c>
      <c r="E6" s="48">
        <v>0</v>
      </c>
    </row>
    <row r="7" spans="1:5" x14ac:dyDescent="0.25">
      <c r="A7" s="8" t="s">
        <v>6</v>
      </c>
      <c r="B7" s="9">
        <v>504</v>
      </c>
      <c r="C7" s="10">
        <v>4</v>
      </c>
      <c r="D7" s="48">
        <v>0</v>
      </c>
      <c r="E7" s="48">
        <v>0</v>
      </c>
    </row>
    <row r="8" spans="1:5" x14ac:dyDescent="0.25">
      <c r="A8" s="8" t="s">
        <v>7</v>
      </c>
      <c r="B8" s="9">
        <v>511</v>
      </c>
      <c r="C8" s="10">
        <v>5</v>
      </c>
      <c r="D8" s="48">
        <v>268</v>
      </c>
      <c r="E8" s="48">
        <v>250</v>
      </c>
    </row>
    <row r="9" spans="1:5" x14ac:dyDescent="0.25">
      <c r="A9" s="8" t="s">
        <v>8</v>
      </c>
      <c r="B9" s="9">
        <v>512</v>
      </c>
      <c r="C9" s="10">
        <v>6</v>
      </c>
      <c r="D9" s="48">
        <v>2</v>
      </c>
      <c r="E9" s="48">
        <v>3</v>
      </c>
    </row>
    <row r="10" spans="1:5" x14ac:dyDescent="0.25">
      <c r="A10" s="8" t="s">
        <v>9</v>
      </c>
      <c r="B10" s="9">
        <v>513</v>
      </c>
      <c r="C10" s="10">
        <v>7</v>
      </c>
      <c r="D10" s="48">
        <v>0</v>
      </c>
      <c r="E10" s="48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48">
        <v>217</v>
      </c>
      <c r="E11" s="48">
        <v>165</v>
      </c>
    </row>
    <row r="12" spans="1:5" x14ac:dyDescent="0.25">
      <c r="A12" s="8" t="s">
        <v>11</v>
      </c>
      <c r="B12" s="9">
        <v>521</v>
      </c>
      <c r="C12" s="10">
        <v>9</v>
      </c>
      <c r="D12" s="48">
        <v>5478</v>
      </c>
      <c r="E12" s="48">
        <v>5690</v>
      </c>
    </row>
    <row r="13" spans="1:5" x14ac:dyDescent="0.25">
      <c r="A13" s="8" t="s">
        <v>12</v>
      </c>
      <c r="B13" s="9">
        <v>524</v>
      </c>
      <c r="C13" s="10">
        <v>10</v>
      </c>
      <c r="D13" s="48">
        <v>1823</v>
      </c>
      <c r="E13" s="48">
        <v>1923</v>
      </c>
    </row>
    <row r="14" spans="1:5" x14ac:dyDescent="0.25">
      <c r="A14" s="8" t="s">
        <v>13</v>
      </c>
      <c r="B14" s="9">
        <v>525</v>
      </c>
      <c r="C14" s="10">
        <v>11</v>
      </c>
      <c r="D14" s="48">
        <v>23</v>
      </c>
      <c r="E14" s="48">
        <v>24</v>
      </c>
    </row>
    <row r="15" spans="1:5" x14ac:dyDescent="0.25">
      <c r="A15" s="8" t="s">
        <v>14</v>
      </c>
      <c r="B15" s="9">
        <v>527</v>
      </c>
      <c r="C15" s="10">
        <v>12</v>
      </c>
      <c r="D15" s="48">
        <v>109</v>
      </c>
      <c r="E15" s="48">
        <v>114</v>
      </c>
    </row>
    <row r="16" spans="1:5" x14ac:dyDescent="0.25">
      <c r="A16" s="8" t="s">
        <v>15</v>
      </c>
      <c r="B16" s="9">
        <v>528</v>
      </c>
      <c r="C16" s="10">
        <v>13</v>
      </c>
      <c r="D16" s="48">
        <v>0</v>
      </c>
      <c r="E16" s="48">
        <v>0</v>
      </c>
    </row>
    <row r="17" spans="1:5" x14ac:dyDescent="0.25">
      <c r="A17" s="19" t="s">
        <v>16</v>
      </c>
      <c r="B17" s="9"/>
      <c r="C17" s="10">
        <v>14</v>
      </c>
      <c r="D17" s="48">
        <v>34</v>
      </c>
      <c r="E17" s="48">
        <v>0</v>
      </c>
    </row>
    <row r="18" spans="1:5" x14ac:dyDescent="0.25">
      <c r="A18" s="8" t="s">
        <v>17</v>
      </c>
      <c r="B18" s="9">
        <v>548</v>
      </c>
      <c r="C18" s="10">
        <v>15</v>
      </c>
      <c r="D18" s="48">
        <v>0</v>
      </c>
      <c r="E18" s="48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8">
        <v>134</v>
      </c>
      <c r="E19" s="48">
        <v>150</v>
      </c>
    </row>
    <row r="20" spans="1:5" x14ac:dyDescent="0.25">
      <c r="A20" s="19" t="s">
        <v>19</v>
      </c>
      <c r="B20" s="9">
        <v>558</v>
      </c>
      <c r="C20" s="10">
        <v>17</v>
      </c>
      <c r="D20" s="48">
        <v>191</v>
      </c>
      <c r="E20" s="48">
        <v>191</v>
      </c>
    </row>
    <row r="21" spans="1:5" ht="30" x14ac:dyDescent="0.25">
      <c r="A21" s="12" t="s">
        <v>20</v>
      </c>
      <c r="B21" s="13"/>
      <c r="C21" s="14">
        <v>18</v>
      </c>
      <c r="D21" s="49">
        <f>SUM(D4:D20)</f>
        <v>9475</v>
      </c>
      <c r="E21" s="49">
        <f>SUM(E4:E20)</f>
        <v>9722</v>
      </c>
    </row>
    <row r="22" spans="1:5" x14ac:dyDescent="0.25">
      <c r="A22" s="19" t="s">
        <v>21</v>
      </c>
      <c r="B22" s="9">
        <v>601</v>
      </c>
      <c r="C22" s="10">
        <v>19</v>
      </c>
      <c r="D22" s="48">
        <v>0</v>
      </c>
      <c r="E22" s="4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8">
        <v>843</v>
      </c>
      <c r="E23" s="48">
        <v>720</v>
      </c>
    </row>
    <row r="24" spans="1:5" x14ac:dyDescent="0.25">
      <c r="A24" s="19" t="s">
        <v>23</v>
      </c>
      <c r="B24" s="9">
        <v>603</v>
      </c>
      <c r="C24" s="10">
        <v>21</v>
      </c>
      <c r="D24" s="48">
        <v>0</v>
      </c>
      <c r="E24" s="48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48">
        <v>0</v>
      </c>
      <c r="E25" s="48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48">
        <v>0</v>
      </c>
      <c r="E26" s="4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8">
        <v>0</v>
      </c>
      <c r="E27" s="48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48">
        <v>0</v>
      </c>
      <c r="E28" s="4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8">
        <v>0</v>
      </c>
      <c r="E29" s="48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48">
        <v>0</v>
      </c>
      <c r="E30" s="48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8">
        <v>0</v>
      </c>
      <c r="E31" s="4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8">
        <v>1</v>
      </c>
      <c r="E32" s="48">
        <v>1</v>
      </c>
    </row>
    <row r="33" spans="1:5" x14ac:dyDescent="0.25">
      <c r="A33" s="19" t="s">
        <v>33</v>
      </c>
      <c r="B33" s="9">
        <v>672</v>
      </c>
      <c r="C33" s="10">
        <v>30</v>
      </c>
      <c r="D33" s="48">
        <v>8714</v>
      </c>
      <c r="E33" s="48">
        <v>9001</v>
      </c>
    </row>
    <row r="34" spans="1:5" ht="30" x14ac:dyDescent="0.25">
      <c r="A34" s="12" t="s">
        <v>34</v>
      </c>
      <c r="B34" s="13"/>
      <c r="C34" s="14">
        <v>31</v>
      </c>
      <c r="D34" s="49">
        <f>SUM(D22:D33)</f>
        <v>9558</v>
      </c>
      <c r="E34" s="49">
        <v>9722</v>
      </c>
    </row>
    <row r="35" spans="1:5" x14ac:dyDescent="0.25">
      <c r="A35" s="20" t="s">
        <v>35</v>
      </c>
      <c r="B35" s="9"/>
      <c r="C35" s="10">
        <v>32</v>
      </c>
      <c r="D35" s="48">
        <f>D34-D21</f>
        <v>83</v>
      </c>
      <c r="E35" s="48">
        <f>E34-E21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8">
        <v>0</v>
      </c>
      <c r="E36" s="48">
        <v>0</v>
      </c>
    </row>
    <row r="37" spans="1:5" ht="15.75" thickBot="1" x14ac:dyDescent="0.3">
      <c r="A37" s="21" t="s">
        <v>37</v>
      </c>
      <c r="B37" s="16"/>
      <c r="C37" s="17">
        <v>34</v>
      </c>
      <c r="D37" s="50">
        <f>D35</f>
        <v>83</v>
      </c>
      <c r="E37" s="50">
        <f>E35</f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6.7109375" customWidth="1"/>
    <col min="5" max="5" width="19.7109375" customWidth="1"/>
    <col min="6" max="1025" width="8.7109375" customWidth="1"/>
  </cols>
  <sheetData>
    <row r="1" spans="1:5" ht="15.75" thickBot="1" x14ac:dyDescent="0.3"/>
    <row r="2" spans="1:5" ht="15.75" thickBot="1" x14ac:dyDescent="0.3">
      <c r="A2" s="60" t="s">
        <v>40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33">
        <v>1030971.23</v>
      </c>
      <c r="E4" s="33">
        <v>1111000</v>
      </c>
    </row>
    <row r="5" spans="1:5" x14ac:dyDescent="0.25">
      <c r="A5" s="8" t="s">
        <v>4</v>
      </c>
      <c r="B5" s="9">
        <v>502</v>
      </c>
      <c r="C5" s="10">
        <v>2</v>
      </c>
      <c r="D5" s="34">
        <v>485121.34</v>
      </c>
      <c r="E5" s="34">
        <v>495000</v>
      </c>
    </row>
    <row r="6" spans="1:5" x14ac:dyDescent="0.25">
      <c r="A6" s="19" t="s">
        <v>5</v>
      </c>
      <c r="B6" s="9">
        <v>503</v>
      </c>
      <c r="C6" s="10">
        <v>3</v>
      </c>
      <c r="D6" s="34"/>
      <c r="E6" s="34"/>
    </row>
    <row r="7" spans="1:5" x14ac:dyDescent="0.25">
      <c r="A7" s="8" t="s">
        <v>6</v>
      </c>
      <c r="B7" s="9">
        <v>504</v>
      </c>
      <c r="C7" s="10">
        <v>4</v>
      </c>
      <c r="D7" s="34"/>
      <c r="E7" s="34"/>
    </row>
    <row r="8" spans="1:5" x14ac:dyDescent="0.25">
      <c r="A8" s="8" t="s">
        <v>7</v>
      </c>
      <c r="B8" s="9">
        <v>511</v>
      </c>
      <c r="C8" s="10">
        <v>5</v>
      </c>
      <c r="D8" s="34">
        <v>187804.2</v>
      </c>
      <c r="E8" s="34">
        <v>195000</v>
      </c>
    </row>
    <row r="9" spans="1:5" x14ac:dyDescent="0.25">
      <c r="A9" s="8" t="s">
        <v>8</v>
      </c>
      <c r="B9" s="9">
        <v>512</v>
      </c>
      <c r="C9" s="10">
        <v>6</v>
      </c>
      <c r="D9" s="34">
        <v>938</v>
      </c>
      <c r="E9" s="34">
        <v>1000</v>
      </c>
    </row>
    <row r="10" spans="1:5" x14ac:dyDescent="0.25">
      <c r="A10" s="8" t="s">
        <v>9</v>
      </c>
      <c r="B10" s="9">
        <v>513</v>
      </c>
      <c r="C10" s="10">
        <v>7</v>
      </c>
      <c r="D10" s="34"/>
      <c r="E10" s="34"/>
    </row>
    <row r="11" spans="1:5" x14ac:dyDescent="0.25">
      <c r="A11" s="8" t="s">
        <v>10</v>
      </c>
      <c r="B11" s="9">
        <v>518</v>
      </c>
      <c r="C11" s="10">
        <v>8</v>
      </c>
      <c r="D11" s="34">
        <v>388588.07</v>
      </c>
      <c r="E11" s="34">
        <v>385000</v>
      </c>
    </row>
    <row r="12" spans="1:5" x14ac:dyDescent="0.25">
      <c r="A12" s="8" t="s">
        <v>11</v>
      </c>
      <c r="B12" s="9">
        <v>521</v>
      </c>
      <c r="C12" s="10">
        <v>9</v>
      </c>
      <c r="D12" s="34">
        <v>7355301</v>
      </c>
      <c r="E12" s="34">
        <v>8700000</v>
      </c>
    </row>
    <row r="13" spans="1:5" x14ac:dyDescent="0.25">
      <c r="A13" s="8" t="s">
        <v>12</v>
      </c>
      <c r="B13" s="9">
        <v>524</v>
      </c>
      <c r="C13" s="10">
        <v>10</v>
      </c>
      <c r="D13" s="34">
        <v>2453062</v>
      </c>
      <c r="E13" s="34">
        <v>2920000</v>
      </c>
    </row>
    <row r="14" spans="1:5" x14ac:dyDescent="0.25">
      <c r="A14" s="8" t="s">
        <v>13</v>
      </c>
      <c r="B14" s="9">
        <v>525</v>
      </c>
      <c r="C14" s="10">
        <v>11</v>
      </c>
      <c r="D14" s="34">
        <v>28125</v>
      </c>
      <c r="E14" s="34">
        <v>36000</v>
      </c>
    </row>
    <row r="15" spans="1:5" x14ac:dyDescent="0.25">
      <c r="A15" s="8" t="s">
        <v>14</v>
      </c>
      <c r="B15" s="9">
        <v>527</v>
      </c>
      <c r="C15" s="10">
        <v>12</v>
      </c>
      <c r="D15" s="34">
        <v>154625.24</v>
      </c>
      <c r="E15" s="34">
        <v>173000</v>
      </c>
    </row>
    <row r="16" spans="1:5" x14ac:dyDescent="0.25">
      <c r="A16" s="8" t="s">
        <v>15</v>
      </c>
      <c r="B16" s="9">
        <v>528</v>
      </c>
      <c r="C16" s="10">
        <v>13</v>
      </c>
      <c r="D16" s="34"/>
      <c r="E16" s="34"/>
    </row>
    <row r="17" spans="1:5" x14ac:dyDescent="0.25">
      <c r="A17" s="19" t="s">
        <v>16</v>
      </c>
      <c r="B17" s="9"/>
      <c r="C17" s="10">
        <v>14</v>
      </c>
      <c r="D17" s="34"/>
      <c r="E17" s="34"/>
    </row>
    <row r="18" spans="1:5" x14ac:dyDescent="0.25">
      <c r="A18" s="8" t="s">
        <v>17</v>
      </c>
      <c r="B18" s="9">
        <v>549</v>
      </c>
      <c r="C18" s="10">
        <v>15</v>
      </c>
      <c r="D18" s="34">
        <v>26336</v>
      </c>
      <c r="E18" s="34">
        <v>25000</v>
      </c>
    </row>
    <row r="19" spans="1:5" x14ac:dyDescent="0.25">
      <c r="A19" s="8" t="s">
        <v>18</v>
      </c>
      <c r="B19" s="9">
        <v>551</v>
      </c>
      <c r="C19" s="10">
        <v>16</v>
      </c>
      <c r="D19" s="34">
        <v>264898.59999999998</v>
      </c>
      <c r="E19" s="34">
        <v>320000</v>
      </c>
    </row>
    <row r="20" spans="1:5" x14ac:dyDescent="0.25">
      <c r="A20" s="19" t="s">
        <v>19</v>
      </c>
      <c r="B20" s="9">
        <v>558</v>
      </c>
      <c r="C20" s="10">
        <v>17</v>
      </c>
      <c r="D20" s="34">
        <v>328864.39</v>
      </c>
      <c r="E20" s="34">
        <v>280000</v>
      </c>
    </row>
    <row r="21" spans="1:5" ht="30" x14ac:dyDescent="0.25">
      <c r="A21" s="12" t="s">
        <v>20</v>
      </c>
      <c r="B21" s="13"/>
      <c r="C21" s="14">
        <v>18</v>
      </c>
      <c r="D21" s="35">
        <f>SUM(D4:D20)</f>
        <v>12704635.07</v>
      </c>
      <c r="E21" s="35">
        <f>SUM(E4:E20)</f>
        <v>14641000</v>
      </c>
    </row>
    <row r="22" spans="1:5" x14ac:dyDescent="0.25">
      <c r="A22" s="19" t="s">
        <v>21</v>
      </c>
      <c r="B22" s="9">
        <v>601</v>
      </c>
      <c r="C22" s="10">
        <v>19</v>
      </c>
      <c r="D22" s="34"/>
      <c r="E22" s="34"/>
    </row>
    <row r="23" spans="1:5" x14ac:dyDescent="0.25">
      <c r="A23" s="11" t="s">
        <v>22</v>
      </c>
      <c r="B23" s="9">
        <v>602</v>
      </c>
      <c r="C23" s="10">
        <v>20</v>
      </c>
      <c r="D23" s="34">
        <v>1075476</v>
      </c>
      <c r="E23" s="34">
        <v>1070000</v>
      </c>
    </row>
    <row r="24" spans="1:5" x14ac:dyDescent="0.25">
      <c r="A24" s="19" t="s">
        <v>23</v>
      </c>
      <c r="B24" s="9">
        <v>603</v>
      </c>
      <c r="C24" s="10">
        <v>21</v>
      </c>
      <c r="D24" s="34"/>
      <c r="E24" s="34"/>
    </row>
    <row r="25" spans="1:5" x14ac:dyDescent="0.25">
      <c r="A25" s="11" t="s">
        <v>24</v>
      </c>
      <c r="B25" s="9">
        <v>604</v>
      </c>
      <c r="C25" s="10">
        <v>22</v>
      </c>
      <c r="D25" s="34"/>
      <c r="E25" s="34"/>
    </row>
    <row r="26" spans="1:5" x14ac:dyDescent="0.25">
      <c r="A26" s="19" t="s">
        <v>25</v>
      </c>
      <c r="B26" s="9">
        <v>609</v>
      </c>
      <c r="C26" s="10">
        <v>23</v>
      </c>
      <c r="D26" s="34"/>
      <c r="E26" s="34"/>
    </row>
    <row r="27" spans="1:5" x14ac:dyDescent="0.25">
      <c r="A27" s="11" t="s">
        <v>26</v>
      </c>
      <c r="B27" s="9">
        <v>644</v>
      </c>
      <c r="C27" s="10">
        <v>24</v>
      </c>
      <c r="D27" s="34"/>
      <c r="E27" s="34"/>
    </row>
    <row r="28" spans="1:5" x14ac:dyDescent="0.25">
      <c r="A28" s="19" t="s">
        <v>27</v>
      </c>
      <c r="B28" s="9">
        <v>663</v>
      </c>
      <c r="C28" s="10">
        <v>25</v>
      </c>
      <c r="D28" s="34"/>
      <c r="E28" s="34"/>
    </row>
    <row r="29" spans="1:5" x14ac:dyDescent="0.25">
      <c r="A29" s="11" t="s">
        <v>28</v>
      </c>
      <c r="B29" s="9">
        <v>648</v>
      </c>
      <c r="C29" s="10">
        <v>26</v>
      </c>
      <c r="D29" s="34">
        <v>69383</v>
      </c>
      <c r="E29" s="34">
        <v>50000</v>
      </c>
    </row>
    <row r="30" spans="1:5" x14ac:dyDescent="0.25">
      <c r="A30" s="19" t="s">
        <v>29</v>
      </c>
      <c r="B30" s="9">
        <v>649</v>
      </c>
      <c r="C30" s="10">
        <v>27</v>
      </c>
      <c r="D30" s="34">
        <v>34744</v>
      </c>
      <c r="E30" s="34">
        <v>1000</v>
      </c>
    </row>
    <row r="31" spans="1:5" x14ac:dyDescent="0.25">
      <c r="A31" s="11" t="s">
        <v>30</v>
      </c>
      <c r="B31" s="9" t="s">
        <v>31</v>
      </c>
      <c r="C31" s="10">
        <v>28</v>
      </c>
      <c r="D31" s="34"/>
      <c r="E31" s="34"/>
    </row>
    <row r="32" spans="1:5" x14ac:dyDescent="0.25">
      <c r="A32" s="11" t="s">
        <v>32</v>
      </c>
      <c r="B32" s="9">
        <v>662</v>
      </c>
      <c r="C32" s="10">
        <v>29</v>
      </c>
      <c r="D32" s="34">
        <v>1212.48</v>
      </c>
      <c r="E32" s="34">
        <v>1000</v>
      </c>
    </row>
    <row r="33" spans="1:5" x14ac:dyDescent="0.25">
      <c r="A33" s="19" t="s">
        <v>33</v>
      </c>
      <c r="B33" s="9">
        <v>672</v>
      </c>
      <c r="C33" s="10">
        <v>30</v>
      </c>
      <c r="D33" s="34">
        <v>11766920.5</v>
      </c>
      <c r="E33" s="34">
        <v>13519000</v>
      </c>
    </row>
    <row r="34" spans="1:5" ht="30" x14ac:dyDescent="0.25">
      <c r="A34" s="12" t="s">
        <v>34</v>
      </c>
      <c r="B34" s="13"/>
      <c r="C34" s="14">
        <v>31</v>
      </c>
      <c r="D34" s="35">
        <f>SUM(D22:D33)</f>
        <v>12947735.98</v>
      </c>
      <c r="E34" s="35">
        <f>SUM(E22:E33)</f>
        <v>14641000</v>
      </c>
    </row>
    <row r="35" spans="1:5" x14ac:dyDescent="0.25">
      <c r="A35" s="20" t="s">
        <v>35</v>
      </c>
      <c r="B35" s="9"/>
      <c r="C35" s="10">
        <v>32</v>
      </c>
      <c r="D35" s="34">
        <f>SUM(D34-D21)</f>
        <v>243100.91000000015</v>
      </c>
      <c r="E35" s="34">
        <f>SUM(E34-E21)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34"/>
      <c r="E36" s="34"/>
    </row>
    <row r="37" spans="1:5" ht="15.75" thickBot="1" x14ac:dyDescent="0.3">
      <c r="A37" s="21" t="s">
        <v>37</v>
      </c>
      <c r="B37" s="16"/>
      <c r="C37" s="17">
        <v>34</v>
      </c>
      <c r="D37" s="32">
        <f>(D35-D36)</f>
        <v>243100.91000000015</v>
      </c>
      <c r="E37" s="32">
        <f>(E35-E36)</f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8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33.85546875" customWidth="1"/>
    <col min="2" max="2" width="16.5703125" customWidth="1"/>
    <col min="3" max="3" width="10.7109375" customWidth="1"/>
    <col min="4" max="4" width="13.85546875" customWidth="1"/>
    <col min="5" max="5" width="16.140625" customWidth="1"/>
  </cols>
  <sheetData>
    <row r="1" spans="1:5" ht="15.75" thickBot="1" x14ac:dyDescent="0.3">
      <c r="C1" s="1"/>
    </row>
    <row r="2" spans="1:5" ht="15.75" thickBot="1" x14ac:dyDescent="0.3">
      <c r="A2" s="60" t="s">
        <v>41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47">
        <v>243</v>
      </c>
      <c r="E4" s="47">
        <v>293</v>
      </c>
    </row>
    <row r="5" spans="1:5" x14ac:dyDescent="0.25">
      <c r="A5" s="8" t="s">
        <v>4</v>
      </c>
      <c r="B5" s="9">
        <v>502</v>
      </c>
      <c r="C5" s="10">
        <v>2</v>
      </c>
      <c r="D5" s="48">
        <v>589</v>
      </c>
      <c r="E5" s="48">
        <v>590</v>
      </c>
    </row>
    <row r="6" spans="1:5" x14ac:dyDescent="0.25">
      <c r="A6" s="19" t="s">
        <v>5</v>
      </c>
      <c r="B6" s="9">
        <v>503</v>
      </c>
      <c r="C6" s="10">
        <v>3</v>
      </c>
      <c r="D6" s="48">
        <v>0</v>
      </c>
      <c r="E6" s="48"/>
    </row>
    <row r="7" spans="1:5" x14ac:dyDescent="0.25">
      <c r="A7" s="8" t="s">
        <v>6</v>
      </c>
      <c r="B7" s="9">
        <v>504</v>
      </c>
      <c r="C7" s="10">
        <v>4</v>
      </c>
      <c r="D7" s="48">
        <v>539</v>
      </c>
      <c r="E7" s="48">
        <v>525</v>
      </c>
    </row>
    <row r="8" spans="1:5" x14ac:dyDescent="0.25">
      <c r="A8" s="8" t="s">
        <v>7</v>
      </c>
      <c r="B8" s="9">
        <v>511</v>
      </c>
      <c r="C8" s="10">
        <v>5</v>
      </c>
      <c r="D8" s="48">
        <v>92</v>
      </c>
      <c r="E8" s="48">
        <v>200</v>
      </c>
    </row>
    <row r="9" spans="1:5" x14ac:dyDescent="0.25">
      <c r="A9" s="8" t="s">
        <v>8</v>
      </c>
      <c r="B9" s="9">
        <v>512</v>
      </c>
      <c r="C9" s="10">
        <v>6</v>
      </c>
      <c r="D9" s="48">
        <v>22</v>
      </c>
      <c r="E9" s="48">
        <v>15</v>
      </c>
    </row>
    <row r="10" spans="1:5" x14ac:dyDescent="0.25">
      <c r="A10" s="8" t="s">
        <v>9</v>
      </c>
      <c r="B10" s="9">
        <v>513</v>
      </c>
      <c r="C10" s="10">
        <v>7</v>
      </c>
      <c r="D10" s="48">
        <v>7</v>
      </c>
      <c r="E10" s="48">
        <v>8</v>
      </c>
    </row>
    <row r="11" spans="1:5" x14ac:dyDescent="0.25">
      <c r="A11" s="8" t="s">
        <v>10</v>
      </c>
      <c r="B11" s="9">
        <v>518</v>
      </c>
      <c r="C11" s="10">
        <v>8</v>
      </c>
      <c r="D11" s="48">
        <v>457</v>
      </c>
      <c r="E11" s="48">
        <v>480</v>
      </c>
    </row>
    <row r="12" spans="1:5" x14ac:dyDescent="0.25">
      <c r="A12" s="8" t="s">
        <v>11</v>
      </c>
      <c r="B12" s="9">
        <v>521</v>
      </c>
      <c r="C12" s="10">
        <v>9</v>
      </c>
      <c r="D12" s="48">
        <v>2733</v>
      </c>
      <c r="E12" s="48">
        <v>3150</v>
      </c>
    </row>
    <row r="13" spans="1:5" x14ac:dyDescent="0.25">
      <c r="A13" s="8" t="s">
        <v>12</v>
      </c>
      <c r="B13" s="9">
        <v>524</v>
      </c>
      <c r="C13" s="10">
        <v>10</v>
      </c>
      <c r="D13" s="48">
        <v>883</v>
      </c>
      <c r="E13" s="48">
        <v>1072</v>
      </c>
    </row>
    <row r="14" spans="1:5" x14ac:dyDescent="0.25">
      <c r="A14" s="8" t="s">
        <v>13</v>
      </c>
      <c r="B14" s="9">
        <v>525</v>
      </c>
      <c r="C14" s="10">
        <v>11</v>
      </c>
      <c r="D14" s="48">
        <v>11</v>
      </c>
      <c r="E14" s="48">
        <v>18</v>
      </c>
    </row>
    <row r="15" spans="1:5" x14ac:dyDescent="0.25">
      <c r="A15" s="8" t="s">
        <v>14</v>
      </c>
      <c r="B15" s="9">
        <v>527</v>
      </c>
      <c r="C15" s="10">
        <v>12</v>
      </c>
      <c r="D15" s="48">
        <v>114</v>
      </c>
      <c r="E15" s="48">
        <v>130</v>
      </c>
    </row>
    <row r="16" spans="1:5" x14ac:dyDescent="0.25">
      <c r="A16" s="8" t="s">
        <v>15</v>
      </c>
      <c r="B16" s="9">
        <v>528</v>
      </c>
      <c r="C16" s="10">
        <v>13</v>
      </c>
      <c r="D16" s="48">
        <v>0</v>
      </c>
      <c r="E16" s="48">
        <v>0</v>
      </c>
    </row>
    <row r="17" spans="1:5" x14ac:dyDescent="0.25">
      <c r="A17" s="19" t="s">
        <v>16</v>
      </c>
      <c r="B17" s="9"/>
      <c r="C17" s="10">
        <v>14</v>
      </c>
      <c r="D17" s="48">
        <v>56</v>
      </c>
      <c r="E17" s="48">
        <v>50</v>
      </c>
    </row>
    <row r="18" spans="1:5" x14ac:dyDescent="0.25">
      <c r="A18" s="8" t="s">
        <v>17</v>
      </c>
      <c r="B18" s="9">
        <v>548</v>
      </c>
      <c r="C18" s="10">
        <v>15</v>
      </c>
      <c r="D18" s="48">
        <v>0</v>
      </c>
      <c r="E18" s="48"/>
    </row>
    <row r="19" spans="1:5" x14ac:dyDescent="0.25">
      <c r="A19" s="8" t="s">
        <v>18</v>
      </c>
      <c r="B19" s="9">
        <v>551</v>
      </c>
      <c r="C19" s="10">
        <v>16</v>
      </c>
      <c r="D19" s="48">
        <v>53</v>
      </c>
      <c r="E19" s="48">
        <v>75</v>
      </c>
    </row>
    <row r="20" spans="1:5" x14ac:dyDescent="0.25">
      <c r="A20" s="19" t="s">
        <v>19</v>
      </c>
      <c r="B20" s="9">
        <v>558</v>
      </c>
      <c r="C20" s="10">
        <v>17</v>
      </c>
      <c r="D20" s="48">
        <v>50</v>
      </c>
      <c r="E20" s="48">
        <v>50</v>
      </c>
    </row>
    <row r="21" spans="1:5" ht="30" x14ac:dyDescent="0.25">
      <c r="A21" s="12" t="s">
        <v>20</v>
      </c>
      <c r="B21" s="13"/>
      <c r="C21" s="14">
        <v>18</v>
      </c>
      <c r="D21" s="49">
        <f>SUM(D4:D20)</f>
        <v>5849</v>
      </c>
      <c r="E21" s="49">
        <f>SUM(E4:E20)</f>
        <v>6656</v>
      </c>
    </row>
    <row r="22" spans="1:5" x14ac:dyDescent="0.25">
      <c r="A22" s="19" t="s">
        <v>21</v>
      </c>
      <c r="B22" s="9">
        <v>601</v>
      </c>
      <c r="C22" s="10">
        <v>19</v>
      </c>
      <c r="D22" s="48">
        <v>0</v>
      </c>
      <c r="E22" s="4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8">
        <v>370</v>
      </c>
      <c r="E23" s="48">
        <v>280</v>
      </c>
    </row>
    <row r="24" spans="1:5" x14ac:dyDescent="0.25">
      <c r="A24" s="19" t="s">
        <v>23</v>
      </c>
      <c r="B24" s="9">
        <v>603</v>
      </c>
      <c r="C24" s="10">
        <v>21</v>
      </c>
      <c r="D24" s="48">
        <v>0</v>
      </c>
      <c r="E24" s="48"/>
    </row>
    <row r="25" spans="1:5" x14ac:dyDescent="0.25">
      <c r="A25" s="11" t="s">
        <v>24</v>
      </c>
      <c r="B25" s="9">
        <v>604</v>
      </c>
      <c r="C25" s="10">
        <v>22</v>
      </c>
      <c r="D25" s="48">
        <v>847</v>
      </c>
      <c r="E25" s="48">
        <v>718</v>
      </c>
    </row>
    <row r="26" spans="1:5" x14ac:dyDescent="0.25">
      <c r="A26" s="19" t="s">
        <v>25</v>
      </c>
      <c r="B26" s="9">
        <v>609</v>
      </c>
      <c r="C26" s="10">
        <v>23</v>
      </c>
      <c r="D26" s="48">
        <v>0</v>
      </c>
      <c r="E26" s="48"/>
    </row>
    <row r="27" spans="1:5" x14ac:dyDescent="0.25">
      <c r="A27" s="11" t="s">
        <v>26</v>
      </c>
      <c r="B27" s="9">
        <v>644</v>
      </c>
      <c r="C27" s="10">
        <v>24</v>
      </c>
      <c r="D27" s="48">
        <v>0</v>
      </c>
      <c r="E27" s="48"/>
    </row>
    <row r="28" spans="1:5" x14ac:dyDescent="0.25">
      <c r="A28" s="19" t="s">
        <v>27</v>
      </c>
      <c r="B28" s="9">
        <v>663</v>
      </c>
      <c r="C28" s="10">
        <v>25</v>
      </c>
      <c r="D28" s="48">
        <v>0</v>
      </c>
      <c r="E28" s="48"/>
    </row>
    <row r="29" spans="1:5" x14ac:dyDescent="0.25">
      <c r="A29" s="11" t="s">
        <v>28</v>
      </c>
      <c r="B29" s="9">
        <v>648</v>
      </c>
      <c r="C29" s="10">
        <v>26</v>
      </c>
      <c r="D29" s="48">
        <v>0</v>
      </c>
      <c r="E29" s="48"/>
    </row>
    <row r="30" spans="1:5" x14ac:dyDescent="0.25">
      <c r="A30" s="19" t="s">
        <v>29</v>
      </c>
      <c r="B30" s="9">
        <v>649</v>
      </c>
      <c r="C30" s="10">
        <v>27</v>
      </c>
      <c r="D30" s="48">
        <v>7</v>
      </c>
      <c r="E30" s="48">
        <v>7</v>
      </c>
    </row>
    <row r="31" spans="1:5" x14ac:dyDescent="0.25">
      <c r="A31" s="11" t="s">
        <v>30</v>
      </c>
      <c r="B31" s="9" t="s">
        <v>31</v>
      </c>
      <c r="C31" s="10">
        <v>28</v>
      </c>
      <c r="D31" s="48">
        <v>0</v>
      </c>
      <c r="E31" s="48"/>
    </row>
    <row r="32" spans="1:5" x14ac:dyDescent="0.25">
      <c r="A32" s="11" t="s">
        <v>32</v>
      </c>
      <c r="B32" s="9">
        <v>662</v>
      </c>
      <c r="C32" s="10">
        <v>29</v>
      </c>
      <c r="D32" s="48">
        <v>1</v>
      </c>
      <c r="E32" s="48">
        <v>1</v>
      </c>
    </row>
    <row r="33" spans="1:5" x14ac:dyDescent="0.25">
      <c r="A33" s="19" t="s">
        <v>33</v>
      </c>
      <c r="B33" s="9">
        <v>672</v>
      </c>
      <c r="C33" s="10">
        <v>30</v>
      </c>
      <c r="D33" s="48">
        <v>4798</v>
      </c>
      <c r="E33" s="48">
        <v>5650</v>
      </c>
    </row>
    <row r="34" spans="1:5" ht="30" x14ac:dyDescent="0.25">
      <c r="A34" s="12" t="s">
        <v>34</v>
      </c>
      <c r="B34" s="13"/>
      <c r="C34" s="14">
        <v>31</v>
      </c>
      <c r="D34" s="49">
        <f>SUM(D22:D33)</f>
        <v>6023</v>
      </c>
      <c r="E34" s="49">
        <f>SUM(E22:E33)</f>
        <v>6656</v>
      </c>
    </row>
    <row r="35" spans="1:5" x14ac:dyDescent="0.25">
      <c r="A35" s="20" t="s">
        <v>35</v>
      </c>
      <c r="B35" s="9"/>
      <c r="C35" s="10">
        <v>32</v>
      </c>
      <c r="D35" s="48">
        <f>D34-D21</f>
        <v>174</v>
      </c>
      <c r="E35" s="48"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8">
        <v>0</v>
      </c>
      <c r="E36" s="48">
        <v>0</v>
      </c>
    </row>
    <row r="37" spans="1:5" ht="15.75" thickBot="1" x14ac:dyDescent="0.3">
      <c r="A37" s="21" t="s">
        <v>37</v>
      </c>
      <c r="B37" s="16"/>
      <c r="C37" s="17">
        <v>34</v>
      </c>
      <c r="D37" s="50">
        <f>D35</f>
        <v>174</v>
      </c>
      <c r="E37" s="50">
        <f>E35</f>
        <v>0</v>
      </c>
    </row>
  </sheetData>
  <mergeCells count="1">
    <mergeCell ref="A2:E2"/>
  </mergeCells>
  <pageMargins left="0.7" right="0.7" top="0.78740157499999996" bottom="0.78740157499999996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7"/>
  <sheetViews>
    <sheetView view="pageBreakPreview" zoomScaleNormal="100" zoomScaleSheetLayoutView="100" workbookViewId="0">
      <selection activeCell="J11" sqref="J11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6.85546875" customWidth="1"/>
  </cols>
  <sheetData>
    <row r="1" spans="1:5" ht="15.75" thickBot="1" x14ac:dyDescent="0.3">
      <c r="C1" s="1"/>
    </row>
    <row r="2" spans="1:5" ht="15.75" thickBot="1" x14ac:dyDescent="0.3">
      <c r="A2" s="60" t="s">
        <v>42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47">
        <v>129</v>
      </c>
      <c r="E4" s="47">
        <v>129</v>
      </c>
    </row>
    <row r="5" spans="1:5" x14ac:dyDescent="0.25">
      <c r="A5" s="8" t="s">
        <v>4</v>
      </c>
      <c r="B5" s="9">
        <v>502</v>
      </c>
      <c r="C5" s="10">
        <v>2</v>
      </c>
      <c r="D5" s="48">
        <v>372</v>
      </c>
      <c r="E5" s="48">
        <v>372</v>
      </c>
    </row>
    <row r="6" spans="1:5" x14ac:dyDescent="0.25">
      <c r="A6" s="19" t="s">
        <v>5</v>
      </c>
      <c r="B6" s="9">
        <v>503</v>
      </c>
      <c r="C6" s="10">
        <v>3</v>
      </c>
      <c r="D6" s="48">
        <v>0</v>
      </c>
      <c r="E6" s="48">
        <v>0</v>
      </c>
    </row>
    <row r="7" spans="1:5" x14ac:dyDescent="0.25">
      <c r="A7" s="8" t="s">
        <v>6</v>
      </c>
      <c r="B7" s="9">
        <v>504</v>
      </c>
      <c r="C7" s="10">
        <v>4</v>
      </c>
      <c r="D7" s="48">
        <v>158</v>
      </c>
      <c r="E7" s="48">
        <v>158</v>
      </c>
    </row>
    <row r="8" spans="1:5" x14ac:dyDescent="0.25">
      <c r="A8" s="8" t="s">
        <v>7</v>
      </c>
      <c r="B8" s="9">
        <v>511</v>
      </c>
      <c r="C8" s="10">
        <v>5</v>
      </c>
      <c r="D8" s="48">
        <v>36</v>
      </c>
      <c r="E8" s="48">
        <v>36</v>
      </c>
    </row>
    <row r="9" spans="1:5" x14ac:dyDescent="0.25">
      <c r="A9" s="8" t="s">
        <v>8</v>
      </c>
      <c r="B9" s="9">
        <v>512</v>
      </c>
      <c r="C9" s="10">
        <v>6</v>
      </c>
      <c r="D9" s="48">
        <v>8</v>
      </c>
      <c r="E9" s="48">
        <v>8</v>
      </c>
    </row>
    <row r="10" spans="1:5" x14ac:dyDescent="0.25">
      <c r="A10" s="8" t="s">
        <v>9</v>
      </c>
      <c r="B10" s="9">
        <v>513</v>
      </c>
      <c r="C10" s="10">
        <v>7</v>
      </c>
      <c r="D10" s="48">
        <v>96</v>
      </c>
      <c r="E10" s="48">
        <v>96</v>
      </c>
    </row>
    <row r="11" spans="1:5" x14ac:dyDescent="0.25">
      <c r="A11" s="8" t="s">
        <v>10</v>
      </c>
      <c r="B11" s="9">
        <v>518</v>
      </c>
      <c r="C11" s="10">
        <v>8</v>
      </c>
      <c r="D11" s="48">
        <v>3063</v>
      </c>
      <c r="E11" s="48">
        <v>3063</v>
      </c>
    </row>
    <row r="12" spans="1:5" x14ac:dyDescent="0.25">
      <c r="A12" s="8" t="s">
        <v>11</v>
      </c>
      <c r="B12" s="9">
        <v>521</v>
      </c>
      <c r="C12" s="10">
        <v>9</v>
      </c>
      <c r="D12" s="48">
        <v>1231</v>
      </c>
      <c r="E12" s="48">
        <v>1285</v>
      </c>
    </row>
    <row r="13" spans="1:5" x14ac:dyDescent="0.25">
      <c r="A13" s="8" t="s">
        <v>12</v>
      </c>
      <c r="B13" s="9">
        <v>524</v>
      </c>
      <c r="C13" s="10">
        <v>10</v>
      </c>
      <c r="D13" s="48">
        <v>326</v>
      </c>
      <c r="E13" s="48">
        <v>434</v>
      </c>
    </row>
    <row r="14" spans="1:5" x14ac:dyDescent="0.25">
      <c r="A14" s="8" t="s">
        <v>13</v>
      </c>
      <c r="B14" s="9">
        <v>525</v>
      </c>
      <c r="C14" s="10">
        <v>11</v>
      </c>
      <c r="D14" s="48">
        <v>4</v>
      </c>
      <c r="E14" s="48">
        <v>5</v>
      </c>
    </row>
    <row r="15" spans="1:5" x14ac:dyDescent="0.25">
      <c r="A15" s="8" t="s">
        <v>14</v>
      </c>
      <c r="B15" s="9">
        <v>527</v>
      </c>
      <c r="C15" s="10">
        <v>12</v>
      </c>
      <c r="D15" s="48">
        <v>19</v>
      </c>
      <c r="E15" s="48">
        <v>26</v>
      </c>
    </row>
    <row r="16" spans="1:5" x14ac:dyDescent="0.25">
      <c r="A16" s="8" t="s">
        <v>15</v>
      </c>
      <c r="B16" s="9">
        <v>528</v>
      </c>
      <c r="C16" s="10">
        <v>13</v>
      </c>
      <c r="D16" s="48">
        <v>0</v>
      </c>
      <c r="E16" s="48">
        <v>0</v>
      </c>
    </row>
    <row r="17" spans="1:5" x14ac:dyDescent="0.25">
      <c r="A17" s="19" t="s">
        <v>16</v>
      </c>
      <c r="B17" s="9"/>
      <c r="C17" s="10">
        <v>14</v>
      </c>
      <c r="D17" s="48">
        <v>22</v>
      </c>
      <c r="E17" s="48">
        <v>22</v>
      </c>
    </row>
    <row r="18" spans="1:5" x14ac:dyDescent="0.25">
      <c r="A18" s="8" t="s">
        <v>17</v>
      </c>
      <c r="B18" s="9">
        <v>548</v>
      </c>
      <c r="C18" s="10">
        <v>15</v>
      </c>
      <c r="D18" s="48">
        <v>0</v>
      </c>
      <c r="E18" s="48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8">
        <v>0</v>
      </c>
      <c r="E19" s="48">
        <v>78</v>
      </c>
    </row>
    <row r="20" spans="1:5" x14ac:dyDescent="0.25">
      <c r="A20" s="19" t="s">
        <v>19</v>
      </c>
      <c r="B20" s="9">
        <v>558</v>
      </c>
      <c r="C20" s="10">
        <v>17</v>
      </c>
      <c r="D20" s="48">
        <v>5</v>
      </c>
      <c r="E20" s="48">
        <v>5</v>
      </c>
    </row>
    <row r="21" spans="1:5" ht="30" x14ac:dyDescent="0.25">
      <c r="A21" s="12" t="s">
        <v>20</v>
      </c>
      <c r="B21" s="13"/>
      <c r="C21" s="14">
        <v>18</v>
      </c>
      <c r="D21" s="49">
        <v>5469</v>
      </c>
      <c r="E21" s="49">
        <v>5717</v>
      </c>
    </row>
    <row r="22" spans="1:5" x14ac:dyDescent="0.25">
      <c r="A22" s="19" t="s">
        <v>21</v>
      </c>
      <c r="B22" s="9">
        <v>601</v>
      </c>
      <c r="C22" s="10">
        <v>19</v>
      </c>
      <c r="D22" s="48">
        <v>0</v>
      </c>
      <c r="E22" s="4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8">
        <v>2358</v>
      </c>
      <c r="E23" s="48">
        <v>2470</v>
      </c>
    </row>
    <row r="24" spans="1:5" x14ac:dyDescent="0.25">
      <c r="A24" s="19" t="s">
        <v>23</v>
      </c>
      <c r="B24" s="9">
        <v>603</v>
      </c>
      <c r="C24" s="10">
        <v>21</v>
      </c>
      <c r="D24" s="48">
        <v>164</v>
      </c>
      <c r="E24" s="48">
        <v>198</v>
      </c>
    </row>
    <row r="25" spans="1:5" x14ac:dyDescent="0.25">
      <c r="A25" s="11" t="s">
        <v>24</v>
      </c>
      <c r="B25" s="9">
        <v>604</v>
      </c>
      <c r="C25" s="10">
        <v>22</v>
      </c>
      <c r="D25" s="48">
        <v>0</v>
      </c>
      <c r="E25" s="48"/>
    </row>
    <row r="26" spans="1:5" x14ac:dyDescent="0.25">
      <c r="A26" s="19" t="s">
        <v>25</v>
      </c>
      <c r="B26" s="9">
        <v>609</v>
      </c>
      <c r="C26" s="10">
        <v>23</v>
      </c>
      <c r="D26" s="48">
        <v>0</v>
      </c>
      <c r="E26" s="4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8">
        <v>0</v>
      </c>
      <c r="E27" s="48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48">
        <v>0</v>
      </c>
      <c r="E28" s="4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8">
        <v>0</v>
      </c>
      <c r="E29" s="48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48">
        <v>21</v>
      </c>
      <c r="E30" s="48">
        <v>21</v>
      </c>
    </row>
    <row r="31" spans="1:5" x14ac:dyDescent="0.25">
      <c r="A31" s="11" t="s">
        <v>30</v>
      </c>
      <c r="B31" s="9" t="s">
        <v>31</v>
      </c>
      <c r="C31" s="10">
        <v>28</v>
      </c>
      <c r="D31" s="48">
        <v>0</v>
      </c>
      <c r="E31" s="4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8">
        <v>0</v>
      </c>
      <c r="E32" s="48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48">
        <v>3123</v>
      </c>
      <c r="E33" s="48">
        <v>3028</v>
      </c>
    </row>
    <row r="34" spans="1:5" ht="30" x14ac:dyDescent="0.25">
      <c r="A34" s="12" t="s">
        <v>34</v>
      </c>
      <c r="B34" s="13"/>
      <c r="C34" s="14">
        <v>31</v>
      </c>
      <c r="D34" s="49">
        <v>5666</v>
      </c>
      <c r="E34" s="49">
        <v>5717</v>
      </c>
    </row>
    <row r="35" spans="1:5" x14ac:dyDescent="0.25">
      <c r="A35" s="20" t="s">
        <v>35</v>
      </c>
      <c r="B35" s="9"/>
      <c r="C35" s="10">
        <v>32</v>
      </c>
      <c r="D35" s="48">
        <v>197</v>
      </c>
      <c r="E35" s="48"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8">
        <v>0</v>
      </c>
      <c r="E36" s="48">
        <v>0</v>
      </c>
    </row>
    <row r="37" spans="1:5" ht="15.75" thickBot="1" x14ac:dyDescent="0.3">
      <c r="A37" s="21" t="s">
        <v>37</v>
      </c>
      <c r="B37" s="16"/>
      <c r="C37" s="17">
        <v>34</v>
      </c>
      <c r="D37" s="50">
        <v>197</v>
      </c>
      <c r="E37" s="50">
        <v>0</v>
      </c>
    </row>
  </sheetData>
  <mergeCells count="1">
    <mergeCell ref="A2:E2"/>
  </mergeCells>
  <pageMargins left="0.7" right="0.7" top="0.78740157499999996" bottom="0.78740157499999996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7"/>
  <sheetViews>
    <sheetView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36.85546875" customWidth="1"/>
    <col min="4" max="4" width="13.42578125" customWidth="1"/>
    <col min="5" max="5" width="15.28515625" customWidth="1"/>
  </cols>
  <sheetData>
    <row r="1" spans="1:5" ht="15.75" thickBot="1" x14ac:dyDescent="0.3">
      <c r="C1" s="1"/>
    </row>
    <row r="2" spans="1:5" ht="15.75" thickBot="1" x14ac:dyDescent="0.3">
      <c r="A2" s="60" t="s">
        <v>43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3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47">
        <v>2150</v>
      </c>
      <c r="E4" s="47">
        <v>2200</v>
      </c>
    </row>
    <row r="5" spans="1:5" x14ac:dyDescent="0.25">
      <c r="A5" s="8" t="s">
        <v>4</v>
      </c>
      <c r="B5" s="9">
        <v>502</v>
      </c>
      <c r="C5" s="10">
        <v>2</v>
      </c>
      <c r="D5" s="48">
        <v>401</v>
      </c>
      <c r="E5" s="48">
        <v>450</v>
      </c>
    </row>
    <row r="6" spans="1:5" x14ac:dyDescent="0.25">
      <c r="A6" s="19" t="s">
        <v>5</v>
      </c>
      <c r="B6" s="9">
        <v>503</v>
      </c>
      <c r="C6" s="10">
        <v>3</v>
      </c>
      <c r="D6" s="48">
        <v>0</v>
      </c>
      <c r="E6" s="48">
        <v>0</v>
      </c>
    </row>
    <row r="7" spans="1:5" x14ac:dyDescent="0.25">
      <c r="A7" s="8" t="s">
        <v>6</v>
      </c>
      <c r="B7" s="9">
        <v>504</v>
      </c>
      <c r="C7" s="10">
        <v>4</v>
      </c>
      <c r="D7" s="48">
        <v>0</v>
      </c>
      <c r="E7" s="48">
        <v>0</v>
      </c>
    </row>
    <row r="8" spans="1:5" x14ac:dyDescent="0.25">
      <c r="A8" s="8" t="s">
        <v>7</v>
      </c>
      <c r="B8" s="9">
        <v>511</v>
      </c>
      <c r="C8" s="10">
        <v>5</v>
      </c>
      <c r="D8" s="48">
        <v>260</v>
      </c>
      <c r="E8" s="48">
        <v>200</v>
      </c>
    </row>
    <row r="9" spans="1:5" x14ac:dyDescent="0.25">
      <c r="A9" s="8" t="s">
        <v>8</v>
      </c>
      <c r="B9" s="9">
        <v>512</v>
      </c>
      <c r="C9" s="10">
        <v>6</v>
      </c>
      <c r="D9" s="48">
        <v>1</v>
      </c>
      <c r="E9" s="48">
        <v>1</v>
      </c>
    </row>
    <row r="10" spans="1:5" x14ac:dyDescent="0.25">
      <c r="A10" s="8" t="s">
        <v>9</v>
      </c>
      <c r="B10" s="9">
        <v>513</v>
      </c>
      <c r="C10" s="10">
        <v>7</v>
      </c>
      <c r="D10" s="48">
        <v>0</v>
      </c>
      <c r="E10" s="48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48">
        <v>180</v>
      </c>
      <c r="E11" s="48">
        <v>200</v>
      </c>
    </row>
    <row r="12" spans="1:5" x14ac:dyDescent="0.25">
      <c r="A12" s="8" t="s">
        <v>11</v>
      </c>
      <c r="B12" s="9">
        <v>521</v>
      </c>
      <c r="C12" s="10">
        <v>9</v>
      </c>
      <c r="D12" s="48">
        <v>1843</v>
      </c>
      <c r="E12" s="48">
        <v>1965</v>
      </c>
    </row>
    <row r="13" spans="1:5" x14ac:dyDescent="0.25">
      <c r="A13" s="8" t="s">
        <v>12</v>
      </c>
      <c r="B13" s="9">
        <v>524</v>
      </c>
      <c r="C13" s="10">
        <v>10</v>
      </c>
      <c r="D13" s="48">
        <v>598</v>
      </c>
      <c r="E13" s="48">
        <v>664</v>
      </c>
    </row>
    <row r="14" spans="1:5" x14ac:dyDescent="0.25">
      <c r="A14" s="8" t="s">
        <v>13</v>
      </c>
      <c r="B14" s="9">
        <v>525</v>
      </c>
      <c r="C14" s="10">
        <v>11</v>
      </c>
      <c r="D14" s="48">
        <v>8</v>
      </c>
      <c r="E14" s="48">
        <v>8</v>
      </c>
    </row>
    <row r="15" spans="1:5" x14ac:dyDescent="0.25">
      <c r="A15" s="8" t="s">
        <v>14</v>
      </c>
      <c r="B15" s="9">
        <v>527</v>
      </c>
      <c r="C15" s="10">
        <v>12</v>
      </c>
      <c r="D15" s="48">
        <v>34</v>
      </c>
      <c r="E15" s="48">
        <v>39</v>
      </c>
    </row>
    <row r="16" spans="1:5" x14ac:dyDescent="0.25">
      <c r="A16" s="8" t="s">
        <v>15</v>
      </c>
      <c r="B16" s="9">
        <v>528</v>
      </c>
      <c r="C16" s="10">
        <v>13</v>
      </c>
      <c r="D16" s="48">
        <v>0</v>
      </c>
      <c r="E16" s="48">
        <v>0</v>
      </c>
    </row>
    <row r="17" spans="1:5" x14ac:dyDescent="0.25">
      <c r="A17" s="19" t="s">
        <v>16</v>
      </c>
      <c r="B17" s="9"/>
      <c r="C17" s="10">
        <v>14</v>
      </c>
      <c r="D17" s="48">
        <v>9</v>
      </c>
      <c r="E17" s="48">
        <v>9</v>
      </c>
    </row>
    <row r="18" spans="1:5" x14ac:dyDescent="0.25">
      <c r="A18" s="8" t="s">
        <v>17</v>
      </c>
      <c r="B18" s="9">
        <v>548</v>
      </c>
      <c r="C18" s="10">
        <v>15</v>
      </c>
      <c r="D18" s="48">
        <v>0</v>
      </c>
      <c r="E18" s="48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8">
        <v>62</v>
      </c>
      <c r="E19" s="48">
        <v>55</v>
      </c>
    </row>
    <row r="20" spans="1:5" x14ac:dyDescent="0.25">
      <c r="A20" s="19" t="s">
        <v>19</v>
      </c>
      <c r="B20" s="9">
        <v>558</v>
      </c>
      <c r="C20" s="10">
        <v>17</v>
      </c>
      <c r="D20" s="48">
        <v>77</v>
      </c>
      <c r="E20" s="48">
        <v>77</v>
      </c>
    </row>
    <row r="21" spans="1:5" ht="30" x14ac:dyDescent="0.25">
      <c r="A21" s="12" t="s">
        <v>20</v>
      </c>
      <c r="B21" s="13"/>
      <c r="C21" s="14">
        <v>18</v>
      </c>
      <c r="D21" s="49">
        <f>SUM(D4:D20)</f>
        <v>5623</v>
      </c>
      <c r="E21" s="49">
        <f>SUM(E4:E20)</f>
        <v>5868</v>
      </c>
    </row>
    <row r="22" spans="1:5" x14ac:dyDescent="0.25">
      <c r="A22" s="19" t="s">
        <v>21</v>
      </c>
      <c r="B22" s="9">
        <v>601</v>
      </c>
      <c r="C22" s="10">
        <v>19</v>
      </c>
      <c r="D22" s="48">
        <v>0</v>
      </c>
      <c r="E22" s="4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8">
        <v>2713</v>
      </c>
      <c r="E23" s="48">
        <v>2800</v>
      </c>
    </row>
    <row r="24" spans="1:5" x14ac:dyDescent="0.25">
      <c r="A24" s="19" t="s">
        <v>23</v>
      </c>
      <c r="B24" s="9">
        <v>603</v>
      </c>
      <c r="C24" s="10">
        <v>21</v>
      </c>
      <c r="D24" s="48">
        <v>0</v>
      </c>
      <c r="E24" s="48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48">
        <v>0</v>
      </c>
      <c r="E25" s="48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48">
        <v>0</v>
      </c>
      <c r="E26" s="4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8">
        <v>0</v>
      </c>
      <c r="E27" s="48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48">
        <v>0</v>
      </c>
      <c r="E28" s="4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8">
        <v>0</v>
      </c>
      <c r="E29" s="48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48">
        <v>1</v>
      </c>
      <c r="E30" s="48">
        <v>1</v>
      </c>
    </row>
    <row r="31" spans="1:5" x14ac:dyDescent="0.25">
      <c r="A31" s="11" t="s">
        <v>30</v>
      </c>
      <c r="B31" s="9" t="s">
        <v>31</v>
      </c>
      <c r="C31" s="10">
        <v>28</v>
      </c>
      <c r="D31" s="48">
        <v>0</v>
      </c>
      <c r="E31" s="4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8">
        <v>1</v>
      </c>
      <c r="E32" s="48">
        <v>1</v>
      </c>
    </row>
    <row r="33" spans="1:5" x14ac:dyDescent="0.25">
      <c r="A33" s="19" t="s">
        <v>33</v>
      </c>
      <c r="B33" s="9">
        <v>672</v>
      </c>
      <c r="C33" s="10">
        <v>30</v>
      </c>
      <c r="D33" s="48">
        <v>2840</v>
      </c>
      <c r="E33" s="48">
        <v>3066</v>
      </c>
    </row>
    <row r="34" spans="1:5" ht="30" x14ac:dyDescent="0.25">
      <c r="A34" s="12" t="s">
        <v>34</v>
      </c>
      <c r="B34" s="13"/>
      <c r="C34" s="14">
        <v>31</v>
      </c>
      <c r="D34" s="49">
        <f>SUM(D22:D33)</f>
        <v>5555</v>
      </c>
      <c r="E34" s="49">
        <f>SUM(E22:E33)</f>
        <v>5868</v>
      </c>
    </row>
    <row r="35" spans="1:5" x14ac:dyDescent="0.25">
      <c r="A35" s="20" t="s">
        <v>35</v>
      </c>
      <c r="B35" s="9"/>
      <c r="C35" s="10">
        <v>32</v>
      </c>
      <c r="D35" s="48">
        <f>D34-D21</f>
        <v>-68</v>
      </c>
      <c r="E35" s="48">
        <f>E34-E21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8">
        <v>0</v>
      </c>
      <c r="E36" s="48">
        <v>0</v>
      </c>
    </row>
    <row r="37" spans="1:5" ht="15.75" thickBot="1" x14ac:dyDescent="0.3">
      <c r="A37" s="21" t="s">
        <v>37</v>
      </c>
      <c r="B37" s="16"/>
      <c r="C37" s="17">
        <v>34</v>
      </c>
      <c r="D37" s="50">
        <f>D35</f>
        <v>-68</v>
      </c>
      <c r="E37" s="50">
        <f>E35</f>
        <v>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9"/>
  <sheetViews>
    <sheetView view="pageBreakPreview" zoomScaleNormal="100" zoomScaleSheetLayoutView="100" workbookViewId="0">
      <selection activeCell="K19" sqref="K18:K19"/>
    </sheetView>
  </sheetViews>
  <sheetFormatPr defaultRowHeight="15" x14ac:dyDescent="0.25"/>
  <cols>
    <col min="1" max="1" width="34.140625" customWidth="1"/>
    <col min="4" max="4" width="14.42578125" customWidth="1"/>
    <col min="5" max="5" width="15" customWidth="1"/>
  </cols>
  <sheetData>
    <row r="1" spans="1:5" x14ac:dyDescent="0.25">
      <c r="A1" s="23"/>
      <c r="B1" s="23"/>
      <c r="C1" s="24"/>
      <c r="D1" s="23"/>
      <c r="E1" s="23"/>
    </row>
    <row r="2" spans="1:5" ht="15.75" thickBot="1" x14ac:dyDescent="0.3">
      <c r="A2" s="61" t="s">
        <v>51</v>
      </c>
      <c r="B2" s="61"/>
      <c r="C2" s="61"/>
      <c r="D2" s="61"/>
      <c r="E2" s="61"/>
    </row>
    <row r="3" spans="1:5" ht="30.75" thickBot="1" x14ac:dyDescent="0.3">
      <c r="A3" s="25" t="s">
        <v>0</v>
      </c>
      <c r="B3" s="3" t="s">
        <v>1</v>
      </c>
      <c r="C3" s="4" t="s">
        <v>2</v>
      </c>
      <c r="D3" s="45" t="s">
        <v>54</v>
      </c>
      <c r="E3" s="36" t="s">
        <v>91</v>
      </c>
    </row>
    <row r="4" spans="1:5" x14ac:dyDescent="0.25">
      <c r="A4" s="26" t="s">
        <v>3</v>
      </c>
      <c r="B4" s="51">
        <v>501</v>
      </c>
      <c r="C4" s="52">
        <v>1</v>
      </c>
      <c r="D4" s="53">
        <v>1943</v>
      </c>
      <c r="E4" s="53">
        <v>1400</v>
      </c>
    </row>
    <row r="5" spans="1:5" x14ac:dyDescent="0.25">
      <c r="A5" s="27" t="s">
        <v>4</v>
      </c>
      <c r="B5" s="54">
        <v>502</v>
      </c>
      <c r="C5" s="55">
        <v>2</v>
      </c>
      <c r="D5" s="56">
        <v>553</v>
      </c>
      <c r="E5" s="56">
        <v>600</v>
      </c>
    </row>
    <row r="6" spans="1:5" x14ac:dyDescent="0.25">
      <c r="A6" s="30" t="s">
        <v>5</v>
      </c>
      <c r="B6" s="54">
        <v>503</v>
      </c>
      <c r="C6" s="55">
        <v>3</v>
      </c>
      <c r="D6" s="56">
        <v>0</v>
      </c>
      <c r="E6" s="56">
        <v>0</v>
      </c>
    </row>
    <row r="7" spans="1:5" x14ac:dyDescent="0.25">
      <c r="A7" s="27" t="s">
        <v>6</v>
      </c>
      <c r="B7" s="54">
        <v>504</v>
      </c>
      <c r="C7" s="55">
        <v>4</v>
      </c>
      <c r="D7" s="56">
        <v>0</v>
      </c>
      <c r="E7" s="56">
        <v>0</v>
      </c>
    </row>
    <row r="8" spans="1:5" x14ac:dyDescent="0.25">
      <c r="A8" s="27" t="s">
        <v>7</v>
      </c>
      <c r="B8" s="54">
        <v>511</v>
      </c>
      <c r="C8" s="55">
        <v>5</v>
      </c>
      <c r="D8" s="56">
        <v>153</v>
      </c>
      <c r="E8" s="56">
        <v>80</v>
      </c>
    </row>
    <row r="9" spans="1:5" x14ac:dyDescent="0.25">
      <c r="A9" s="27" t="s">
        <v>8</v>
      </c>
      <c r="B9" s="54">
        <v>512</v>
      </c>
      <c r="C9" s="55">
        <v>6</v>
      </c>
      <c r="D9" s="56">
        <v>0</v>
      </c>
      <c r="E9" s="56">
        <v>0</v>
      </c>
    </row>
    <row r="10" spans="1:5" x14ac:dyDescent="0.25">
      <c r="A10" s="27" t="s">
        <v>9</v>
      </c>
      <c r="B10" s="54">
        <v>513</v>
      </c>
      <c r="C10" s="55">
        <v>7</v>
      </c>
      <c r="D10" s="56">
        <v>0</v>
      </c>
      <c r="E10" s="56">
        <v>0</v>
      </c>
    </row>
    <row r="11" spans="1:5" x14ac:dyDescent="0.25">
      <c r="A11" s="27" t="s">
        <v>10</v>
      </c>
      <c r="B11" s="54">
        <v>518</v>
      </c>
      <c r="C11" s="55">
        <v>8</v>
      </c>
      <c r="D11" s="56">
        <v>139</v>
      </c>
      <c r="E11" s="56">
        <v>141</v>
      </c>
    </row>
    <row r="12" spans="1:5" x14ac:dyDescent="0.25">
      <c r="A12" s="27" t="s">
        <v>11</v>
      </c>
      <c r="B12" s="54">
        <v>521</v>
      </c>
      <c r="C12" s="55">
        <v>9</v>
      </c>
      <c r="D12" s="56">
        <v>1626</v>
      </c>
      <c r="E12" s="56">
        <v>1655</v>
      </c>
    </row>
    <row r="13" spans="1:5" x14ac:dyDescent="0.25">
      <c r="A13" s="27" t="s">
        <v>12</v>
      </c>
      <c r="B13" s="54">
        <v>524</v>
      </c>
      <c r="C13" s="55">
        <v>10</v>
      </c>
      <c r="D13" s="56">
        <v>543</v>
      </c>
      <c r="E13" s="56">
        <v>559</v>
      </c>
    </row>
    <row r="14" spans="1:5" x14ac:dyDescent="0.25">
      <c r="A14" s="27" t="s">
        <v>13</v>
      </c>
      <c r="B14" s="54">
        <v>525</v>
      </c>
      <c r="C14" s="55">
        <v>11</v>
      </c>
      <c r="D14" s="56">
        <v>7</v>
      </c>
      <c r="E14" s="56">
        <v>7</v>
      </c>
    </row>
    <row r="15" spans="1:5" x14ac:dyDescent="0.25">
      <c r="A15" s="27" t="s">
        <v>14</v>
      </c>
      <c r="B15" s="54">
        <v>527</v>
      </c>
      <c r="C15" s="55">
        <v>12</v>
      </c>
      <c r="D15" s="56">
        <v>35</v>
      </c>
      <c r="E15" s="56">
        <v>33</v>
      </c>
    </row>
    <row r="16" spans="1:5" x14ac:dyDescent="0.25">
      <c r="A16" s="27" t="s">
        <v>15</v>
      </c>
      <c r="B16" s="54">
        <v>528</v>
      </c>
      <c r="C16" s="55">
        <v>13</v>
      </c>
      <c r="D16" s="56">
        <v>0</v>
      </c>
      <c r="E16" s="56">
        <v>0</v>
      </c>
    </row>
    <row r="17" spans="1:5" x14ac:dyDescent="0.25">
      <c r="A17" s="30" t="s">
        <v>16</v>
      </c>
      <c r="B17" s="54"/>
      <c r="C17" s="55">
        <v>14</v>
      </c>
      <c r="D17" s="56">
        <v>7</v>
      </c>
      <c r="E17" s="56">
        <v>7</v>
      </c>
    </row>
    <row r="18" spans="1:5" x14ac:dyDescent="0.25">
      <c r="A18" s="27" t="s">
        <v>17</v>
      </c>
      <c r="B18" s="54">
        <v>548</v>
      </c>
      <c r="C18" s="55">
        <v>15</v>
      </c>
      <c r="D18" s="56">
        <v>0</v>
      </c>
      <c r="E18" s="56">
        <v>0</v>
      </c>
    </row>
    <row r="19" spans="1:5" x14ac:dyDescent="0.25">
      <c r="A19" s="27" t="s">
        <v>18</v>
      </c>
      <c r="B19" s="54">
        <v>551</v>
      </c>
      <c r="C19" s="55">
        <v>16</v>
      </c>
      <c r="D19" s="56">
        <v>90</v>
      </c>
      <c r="E19" s="56">
        <v>104</v>
      </c>
    </row>
    <row r="20" spans="1:5" x14ac:dyDescent="0.25">
      <c r="A20" s="30" t="s">
        <v>19</v>
      </c>
      <c r="B20" s="54">
        <v>558</v>
      </c>
      <c r="C20" s="55">
        <v>17</v>
      </c>
      <c r="D20" s="56">
        <v>58</v>
      </c>
      <c r="E20" s="56">
        <v>60</v>
      </c>
    </row>
    <row r="21" spans="1:5" ht="30" x14ac:dyDescent="0.25">
      <c r="A21" s="29" t="s">
        <v>20</v>
      </c>
      <c r="B21" s="13"/>
      <c r="C21" s="14">
        <v>18</v>
      </c>
      <c r="D21" s="49">
        <f>SUM(D4:D20)</f>
        <v>5154</v>
      </c>
      <c r="E21" s="49">
        <f>SUM(E4:E20)</f>
        <v>4646</v>
      </c>
    </row>
    <row r="22" spans="1:5" x14ac:dyDescent="0.25">
      <c r="A22" s="30" t="s">
        <v>21</v>
      </c>
      <c r="B22" s="54">
        <v>601</v>
      </c>
      <c r="C22" s="55">
        <v>19</v>
      </c>
      <c r="D22" s="56">
        <v>0</v>
      </c>
      <c r="E22" s="56">
        <v>0</v>
      </c>
    </row>
    <row r="23" spans="1:5" x14ac:dyDescent="0.25">
      <c r="A23" s="28" t="s">
        <v>22</v>
      </c>
      <c r="B23" s="54">
        <v>602</v>
      </c>
      <c r="C23" s="55">
        <v>20</v>
      </c>
      <c r="D23" s="56">
        <v>2414</v>
      </c>
      <c r="E23" s="56">
        <v>2507</v>
      </c>
    </row>
    <row r="24" spans="1:5" x14ac:dyDescent="0.25">
      <c r="A24" s="30" t="s">
        <v>23</v>
      </c>
      <c r="B24" s="54">
        <v>603</v>
      </c>
      <c r="C24" s="55">
        <v>21</v>
      </c>
      <c r="D24" s="56">
        <v>0</v>
      </c>
      <c r="E24" s="56">
        <v>0</v>
      </c>
    </row>
    <row r="25" spans="1:5" x14ac:dyDescent="0.25">
      <c r="A25" s="28" t="s">
        <v>24</v>
      </c>
      <c r="B25" s="54">
        <v>604</v>
      </c>
      <c r="C25" s="55">
        <v>22</v>
      </c>
      <c r="D25" s="56">
        <v>0</v>
      </c>
      <c r="E25" s="56">
        <v>0</v>
      </c>
    </row>
    <row r="26" spans="1:5" x14ac:dyDescent="0.25">
      <c r="A26" s="30" t="s">
        <v>25</v>
      </c>
      <c r="B26" s="54">
        <v>609</v>
      </c>
      <c r="C26" s="55">
        <v>23</v>
      </c>
      <c r="D26" s="56">
        <v>0</v>
      </c>
      <c r="E26" s="56">
        <v>0</v>
      </c>
    </row>
    <row r="27" spans="1:5" x14ac:dyDescent="0.25">
      <c r="A27" s="28" t="s">
        <v>26</v>
      </c>
      <c r="B27" s="54">
        <v>644</v>
      </c>
      <c r="C27" s="55">
        <v>24</v>
      </c>
      <c r="D27" s="56">
        <v>0</v>
      </c>
      <c r="E27" s="56">
        <v>0</v>
      </c>
    </row>
    <row r="28" spans="1:5" x14ac:dyDescent="0.25">
      <c r="A28" s="30" t="s">
        <v>27</v>
      </c>
      <c r="B28" s="54">
        <v>663</v>
      </c>
      <c r="C28" s="55">
        <v>25</v>
      </c>
      <c r="D28" s="56">
        <v>0</v>
      </c>
      <c r="E28" s="56">
        <v>0</v>
      </c>
    </row>
    <row r="29" spans="1:5" x14ac:dyDescent="0.25">
      <c r="A29" s="28" t="s">
        <v>28</v>
      </c>
      <c r="B29" s="54">
        <v>648</v>
      </c>
      <c r="C29" s="55">
        <v>26</v>
      </c>
      <c r="D29" s="56">
        <v>0</v>
      </c>
      <c r="E29" s="56">
        <v>0</v>
      </c>
    </row>
    <row r="30" spans="1:5" x14ac:dyDescent="0.25">
      <c r="A30" s="30" t="s">
        <v>29</v>
      </c>
      <c r="B30" s="54">
        <v>649</v>
      </c>
      <c r="C30" s="55">
        <v>27</v>
      </c>
      <c r="D30" s="56">
        <v>0</v>
      </c>
      <c r="E30" s="56">
        <v>0</v>
      </c>
    </row>
    <row r="31" spans="1:5" x14ac:dyDescent="0.25">
      <c r="A31" s="28" t="s">
        <v>30</v>
      </c>
      <c r="B31" s="54" t="s">
        <v>31</v>
      </c>
      <c r="C31" s="55">
        <v>28</v>
      </c>
      <c r="D31" s="56">
        <v>0</v>
      </c>
      <c r="E31" s="56">
        <v>0</v>
      </c>
    </row>
    <row r="32" spans="1:5" x14ac:dyDescent="0.25">
      <c r="A32" s="28" t="s">
        <v>32</v>
      </c>
      <c r="B32" s="54">
        <v>662</v>
      </c>
      <c r="C32" s="55">
        <v>29</v>
      </c>
      <c r="D32" s="56">
        <v>1</v>
      </c>
      <c r="E32" s="56">
        <v>1</v>
      </c>
    </row>
    <row r="33" spans="1:5" x14ac:dyDescent="0.25">
      <c r="A33" s="30" t="s">
        <v>33</v>
      </c>
      <c r="B33" s="54">
        <v>672</v>
      </c>
      <c r="C33" s="55">
        <v>30</v>
      </c>
      <c r="D33" s="56">
        <v>2843</v>
      </c>
      <c r="E33" s="56">
        <v>2182</v>
      </c>
    </row>
    <row r="34" spans="1:5" ht="30" x14ac:dyDescent="0.25">
      <c r="A34" s="29" t="s">
        <v>34</v>
      </c>
      <c r="B34" s="13"/>
      <c r="C34" s="14">
        <v>31</v>
      </c>
      <c r="D34" s="49">
        <f>SUM(D22:D33)</f>
        <v>5258</v>
      </c>
      <c r="E34" s="49">
        <f>SUM(E22:E33)</f>
        <v>4690</v>
      </c>
    </row>
    <row r="35" spans="1:5" x14ac:dyDescent="0.25">
      <c r="A35" s="31" t="s">
        <v>52</v>
      </c>
      <c r="B35" s="54"/>
      <c r="C35" s="55">
        <v>32</v>
      </c>
      <c r="D35" s="56">
        <f>D34-D21</f>
        <v>104</v>
      </c>
      <c r="E35" s="56">
        <f>E34-E21</f>
        <v>44</v>
      </c>
    </row>
    <row r="36" spans="1:5" x14ac:dyDescent="0.25">
      <c r="A36" s="28" t="s">
        <v>36</v>
      </c>
      <c r="B36" s="54">
        <v>591</v>
      </c>
      <c r="C36" s="55">
        <v>33</v>
      </c>
      <c r="D36" s="56">
        <v>0</v>
      </c>
      <c r="E36" s="56">
        <v>0</v>
      </c>
    </row>
    <row r="37" spans="1:5" ht="15.75" thickBot="1" x14ac:dyDescent="0.3">
      <c r="A37" s="30" t="s">
        <v>37</v>
      </c>
      <c r="B37" s="57"/>
      <c r="C37" s="58">
        <v>34</v>
      </c>
      <c r="D37" s="59">
        <f>D35</f>
        <v>104</v>
      </c>
      <c r="E37" s="59">
        <v>0</v>
      </c>
    </row>
    <row r="38" spans="1:5" x14ac:dyDescent="0.25">
      <c r="A38" s="23"/>
      <c r="B38" s="23"/>
      <c r="C38" s="23"/>
      <c r="D38" s="23"/>
      <c r="E38" s="23"/>
    </row>
    <row r="39" spans="1:5" x14ac:dyDescent="0.25">
      <c r="A39" s="23"/>
      <c r="B39" s="23"/>
      <c r="C39" s="23"/>
      <c r="D39" s="23"/>
      <c r="E39" s="23"/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7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35.140625" customWidth="1"/>
    <col min="4" max="4" width="14.140625" customWidth="1"/>
    <col min="5" max="5" width="15.85546875" customWidth="1"/>
  </cols>
  <sheetData>
    <row r="1" spans="1:5" ht="15.75" thickBot="1" x14ac:dyDescent="0.3">
      <c r="C1" s="1"/>
    </row>
    <row r="2" spans="1:5" ht="15.75" thickBot="1" x14ac:dyDescent="0.3">
      <c r="A2" s="60" t="s">
        <v>44</v>
      </c>
      <c r="B2" s="60"/>
      <c r="C2" s="60"/>
      <c r="D2" s="60"/>
      <c r="E2" s="60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37" t="s">
        <v>55</v>
      </c>
      <c r="E4" s="37" t="s">
        <v>56</v>
      </c>
    </row>
    <row r="5" spans="1:5" x14ac:dyDescent="0.25">
      <c r="A5" s="8" t="s">
        <v>4</v>
      </c>
      <c r="B5" s="9">
        <v>502</v>
      </c>
      <c r="C5" s="10">
        <v>2</v>
      </c>
      <c r="D5" s="38" t="s">
        <v>57</v>
      </c>
      <c r="E5" s="38" t="s">
        <v>53</v>
      </c>
    </row>
    <row r="6" spans="1:5" x14ac:dyDescent="0.25">
      <c r="A6" s="19" t="s">
        <v>5</v>
      </c>
      <c r="B6" s="9">
        <v>503</v>
      </c>
      <c r="C6" s="10">
        <v>3</v>
      </c>
      <c r="D6" s="38"/>
      <c r="E6" s="38"/>
    </row>
    <row r="7" spans="1:5" x14ac:dyDescent="0.25">
      <c r="A7" s="8" t="s">
        <v>6</v>
      </c>
      <c r="B7" s="9">
        <v>504</v>
      </c>
      <c r="C7" s="10">
        <v>4</v>
      </c>
      <c r="D7" s="38"/>
      <c r="E7" s="38"/>
    </row>
    <row r="8" spans="1:5" x14ac:dyDescent="0.25">
      <c r="A8" s="8" t="s">
        <v>7</v>
      </c>
      <c r="B8" s="9">
        <v>511</v>
      </c>
      <c r="C8" s="10">
        <v>5</v>
      </c>
      <c r="D8" s="38" t="s">
        <v>58</v>
      </c>
      <c r="E8" s="38" t="s">
        <v>59</v>
      </c>
    </row>
    <row r="9" spans="1:5" x14ac:dyDescent="0.25">
      <c r="A9" s="8" t="s">
        <v>8</v>
      </c>
      <c r="B9" s="9">
        <v>512</v>
      </c>
      <c r="C9" s="10">
        <v>6</v>
      </c>
      <c r="D9" s="38" t="s">
        <v>60</v>
      </c>
      <c r="E9" s="38" t="s">
        <v>61</v>
      </c>
    </row>
    <row r="10" spans="1:5" x14ac:dyDescent="0.25">
      <c r="A10" s="8" t="s">
        <v>9</v>
      </c>
      <c r="B10" s="9">
        <v>513</v>
      </c>
      <c r="C10" s="10">
        <v>7</v>
      </c>
      <c r="D10" s="38"/>
      <c r="E10" s="38"/>
    </row>
    <row r="11" spans="1:5" x14ac:dyDescent="0.25">
      <c r="A11" s="8" t="s">
        <v>10</v>
      </c>
      <c r="B11" s="9">
        <v>518</v>
      </c>
      <c r="C11" s="10">
        <v>8</v>
      </c>
      <c r="D11" s="38" t="s">
        <v>62</v>
      </c>
      <c r="E11" s="38" t="s">
        <v>63</v>
      </c>
    </row>
    <row r="12" spans="1:5" x14ac:dyDescent="0.25">
      <c r="A12" s="8" t="s">
        <v>11</v>
      </c>
      <c r="B12" s="9">
        <v>521</v>
      </c>
      <c r="C12" s="10">
        <v>9</v>
      </c>
      <c r="D12" s="38" t="s">
        <v>64</v>
      </c>
      <c r="E12" s="38" t="s">
        <v>65</v>
      </c>
    </row>
    <row r="13" spans="1:5" x14ac:dyDescent="0.25">
      <c r="A13" s="8" t="s">
        <v>12</v>
      </c>
      <c r="B13" s="9">
        <v>524</v>
      </c>
      <c r="C13" s="10">
        <v>10</v>
      </c>
      <c r="D13" s="38" t="s">
        <v>66</v>
      </c>
      <c r="E13" s="38" t="s">
        <v>67</v>
      </c>
    </row>
    <row r="14" spans="1:5" x14ac:dyDescent="0.25">
      <c r="A14" s="8" t="s">
        <v>13</v>
      </c>
      <c r="B14" s="9">
        <v>525</v>
      </c>
      <c r="C14" s="10">
        <v>11</v>
      </c>
      <c r="D14" s="38" t="s">
        <v>68</v>
      </c>
      <c r="E14" s="38" t="s">
        <v>69</v>
      </c>
    </row>
    <row r="15" spans="1:5" x14ac:dyDescent="0.25">
      <c r="A15" s="8" t="s">
        <v>14</v>
      </c>
      <c r="B15" s="9">
        <v>527</v>
      </c>
      <c r="C15" s="10">
        <v>12</v>
      </c>
      <c r="D15" s="38" t="s">
        <v>70</v>
      </c>
      <c r="E15" s="38" t="s">
        <v>71</v>
      </c>
    </row>
    <row r="16" spans="1:5" x14ac:dyDescent="0.25">
      <c r="A16" s="8" t="s">
        <v>15</v>
      </c>
      <c r="B16" s="9">
        <v>528</v>
      </c>
      <c r="C16" s="10">
        <v>13</v>
      </c>
      <c r="D16" s="38"/>
      <c r="E16" s="38"/>
    </row>
    <row r="17" spans="1:5" x14ac:dyDescent="0.25">
      <c r="A17" s="19" t="s">
        <v>16</v>
      </c>
      <c r="B17" s="9">
        <v>548</v>
      </c>
      <c r="C17" s="10">
        <v>14</v>
      </c>
      <c r="D17" s="38" t="s">
        <v>72</v>
      </c>
      <c r="E17" s="38" t="s">
        <v>73</v>
      </c>
    </row>
    <row r="18" spans="1:5" x14ac:dyDescent="0.25">
      <c r="A18" s="8" t="s">
        <v>17</v>
      </c>
      <c r="B18" s="9">
        <v>549</v>
      </c>
      <c r="C18" s="10">
        <v>15</v>
      </c>
      <c r="D18" s="38" t="s">
        <v>74</v>
      </c>
      <c r="E18" s="38" t="s">
        <v>75</v>
      </c>
    </row>
    <row r="19" spans="1:5" x14ac:dyDescent="0.25">
      <c r="A19" s="8" t="s">
        <v>18</v>
      </c>
      <c r="B19" s="9">
        <v>551</v>
      </c>
      <c r="C19" s="10">
        <v>16</v>
      </c>
      <c r="D19" s="38" t="s">
        <v>76</v>
      </c>
      <c r="E19" s="38" t="s">
        <v>69</v>
      </c>
    </row>
    <row r="20" spans="1:5" x14ac:dyDescent="0.25">
      <c r="A20" s="19" t="s">
        <v>19</v>
      </c>
      <c r="B20" s="9">
        <v>558</v>
      </c>
      <c r="C20" s="10">
        <v>17</v>
      </c>
      <c r="D20" s="38" t="s">
        <v>77</v>
      </c>
      <c r="E20" s="38" t="s">
        <v>78</v>
      </c>
    </row>
    <row r="21" spans="1:5" ht="30" x14ac:dyDescent="0.25">
      <c r="A21" s="12" t="s">
        <v>20</v>
      </c>
      <c r="B21" s="13"/>
      <c r="C21" s="14">
        <v>18</v>
      </c>
      <c r="D21" s="39" t="s">
        <v>79</v>
      </c>
      <c r="E21" s="39" t="s">
        <v>80</v>
      </c>
    </row>
    <row r="22" spans="1:5" x14ac:dyDescent="0.25">
      <c r="A22" s="19" t="s">
        <v>21</v>
      </c>
      <c r="B22" s="9">
        <v>601</v>
      </c>
      <c r="C22" s="10">
        <v>19</v>
      </c>
      <c r="D22" s="38"/>
      <c r="E22" s="38"/>
    </row>
    <row r="23" spans="1:5" x14ac:dyDescent="0.25">
      <c r="A23" s="11" t="s">
        <v>22</v>
      </c>
      <c r="B23" s="9">
        <v>602</v>
      </c>
      <c r="C23" s="10">
        <v>20</v>
      </c>
      <c r="D23" s="38" t="s">
        <v>81</v>
      </c>
      <c r="E23" s="38" t="s">
        <v>82</v>
      </c>
    </row>
    <row r="24" spans="1:5" x14ac:dyDescent="0.25">
      <c r="A24" s="19" t="s">
        <v>23</v>
      </c>
      <c r="B24" s="9">
        <v>603</v>
      </c>
      <c r="C24" s="10">
        <v>21</v>
      </c>
      <c r="D24" s="38"/>
      <c r="E24" s="38"/>
    </row>
    <row r="25" spans="1:5" x14ac:dyDescent="0.25">
      <c r="A25" s="11" t="s">
        <v>24</v>
      </c>
      <c r="B25" s="9">
        <v>604</v>
      </c>
      <c r="C25" s="10">
        <v>22</v>
      </c>
      <c r="D25" s="38"/>
      <c r="E25" s="38"/>
    </row>
    <row r="26" spans="1:5" x14ac:dyDescent="0.25">
      <c r="A26" s="19" t="s">
        <v>25</v>
      </c>
      <c r="B26" s="9">
        <v>609</v>
      </c>
      <c r="C26" s="10">
        <v>23</v>
      </c>
      <c r="D26" s="38"/>
      <c r="E26" s="38"/>
    </row>
    <row r="27" spans="1:5" x14ac:dyDescent="0.25">
      <c r="A27" s="11" t="s">
        <v>26</v>
      </c>
      <c r="B27" s="9">
        <v>644</v>
      </c>
      <c r="C27" s="10">
        <v>24</v>
      </c>
      <c r="D27" s="38"/>
      <c r="E27" s="38"/>
    </row>
    <row r="28" spans="1:5" x14ac:dyDescent="0.25">
      <c r="A28" s="19" t="s">
        <v>27</v>
      </c>
      <c r="B28" s="9">
        <v>663</v>
      </c>
      <c r="C28" s="10">
        <v>25</v>
      </c>
      <c r="D28" s="38"/>
      <c r="E28" s="38"/>
    </row>
    <row r="29" spans="1:5" x14ac:dyDescent="0.25">
      <c r="A29" s="11" t="s">
        <v>28</v>
      </c>
      <c r="B29" s="9">
        <v>648</v>
      </c>
      <c r="C29" s="10">
        <v>26</v>
      </c>
      <c r="D29" s="38"/>
      <c r="E29" s="38"/>
    </row>
    <row r="30" spans="1:5" x14ac:dyDescent="0.25">
      <c r="A30" s="19" t="s">
        <v>29</v>
      </c>
      <c r="B30" s="9">
        <v>649</v>
      </c>
      <c r="C30" s="10">
        <v>27</v>
      </c>
      <c r="D30" s="38"/>
      <c r="E30" s="38"/>
    </row>
    <row r="31" spans="1:5" x14ac:dyDescent="0.25">
      <c r="A31" s="11" t="s">
        <v>30</v>
      </c>
      <c r="B31" s="9" t="s">
        <v>31</v>
      </c>
      <c r="C31" s="10">
        <v>28</v>
      </c>
      <c r="D31" s="38" t="s">
        <v>83</v>
      </c>
      <c r="E31" s="38" t="s">
        <v>84</v>
      </c>
    </row>
    <row r="32" spans="1:5" x14ac:dyDescent="0.25">
      <c r="A32" s="11" t="s">
        <v>32</v>
      </c>
      <c r="B32" s="9">
        <v>662</v>
      </c>
      <c r="C32" s="10">
        <v>29</v>
      </c>
      <c r="D32" s="38"/>
      <c r="E32" s="38"/>
    </row>
    <row r="33" spans="1:5" x14ac:dyDescent="0.25">
      <c r="A33" s="19" t="s">
        <v>33</v>
      </c>
      <c r="B33" s="9">
        <v>672</v>
      </c>
      <c r="C33" s="10">
        <v>30</v>
      </c>
      <c r="D33" s="38" t="s">
        <v>85</v>
      </c>
      <c r="E33" s="38" t="s">
        <v>86</v>
      </c>
    </row>
    <row r="34" spans="1:5" ht="30" x14ac:dyDescent="0.25">
      <c r="A34" s="12" t="s">
        <v>34</v>
      </c>
      <c r="B34" s="13"/>
      <c r="C34" s="14">
        <v>31</v>
      </c>
      <c r="D34" s="39" t="s">
        <v>87</v>
      </c>
      <c r="E34" s="39" t="s">
        <v>88</v>
      </c>
    </row>
    <row r="35" spans="1:5" x14ac:dyDescent="0.25">
      <c r="A35" s="20" t="s">
        <v>35</v>
      </c>
      <c r="B35" s="9"/>
      <c r="C35" s="10">
        <v>32</v>
      </c>
      <c r="D35" s="38" t="s">
        <v>89</v>
      </c>
      <c r="E35" s="38" t="s">
        <v>90</v>
      </c>
    </row>
    <row r="36" spans="1:5" x14ac:dyDescent="0.25">
      <c r="A36" s="11" t="s">
        <v>36</v>
      </c>
      <c r="B36" s="9">
        <v>591</v>
      </c>
      <c r="C36" s="10">
        <v>33</v>
      </c>
      <c r="D36" s="38"/>
      <c r="E36" s="38"/>
    </row>
    <row r="37" spans="1:5" ht="15.75" thickBot="1" x14ac:dyDescent="0.3">
      <c r="A37" s="21" t="s">
        <v>37</v>
      </c>
      <c r="B37" s="16"/>
      <c r="C37" s="17">
        <v>34</v>
      </c>
      <c r="D37" s="40" t="s">
        <v>89</v>
      </c>
      <c r="E37" s="40" t="s">
        <v>90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7"/>
  <sheetViews>
    <sheetView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5.7109375" customWidth="1"/>
    <col min="2" max="2" width="11.140625" customWidth="1"/>
    <col min="4" max="4" width="18.5703125" customWidth="1"/>
    <col min="5" max="5" width="15.85546875" customWidth="1"/>
  </cols>
  <sheetData>
    <row r="1" spans="1:5" ht="15.75" thickBot="1" x14ac:dyDescent="0.3">
      <c r="C1" s="1"/>
    </row>
    <row r="2" spans="1:5" ht="15.75" thickBot="1" x14ac:dyDescent="0.3">
      <c r="A2" s="60" t="s">
        <v>45</v>
      </c>
      <c r="B2" s="60"/>
      <c r="C2" s="60"/>
      <c r="D2" s="60"/>
      <c r="E2" s="60"/>
    </row>
    <row r="3" spans="1:5" ht="30.75" thickBot="1" x14ac:dyDescent="0.3">
      <c r="A3" s="2" t="s">
        <v>46</v>
      </c>
      <c r="B3" s="3" t="s">
        <v>1</v>
      </c>
      <c r="C3" s="4" t="s">
        <v>2</v>
      </c>
      <c r="D3" s="45" t="s">
        <v>54</v>
      </c>
      <c r="E3" s="46" t="s">
        <v>91</v>
      </c>
    </row>
    <row r="4" spans="1:5" x14ac:dyDescent="0.25">
      <c r="A4" s="5" t="s">
        <v>3</v>
      </c>
      <c r="B4" s="6">
        <v>501</v>
      </c>
      <c r="C4" s="7">
        <v>1</v>
      </c>
      <c r="D4" s="37">
        <v>4129581</v>
      </c>
      <c r="E4" s="37">
        <v>5650000</v>
      </c>
    </row>
    <row r="5" spans="1:5" x14ac:dyDescent="0.25">
      <c r="A5" s="8" t="s">
        <v>4</v>
      </c>
      <c r="B5" s="9">
        <v>502</v>
      </c>
      <c r="C5" s="10">
        <v>2</v>
      </c>
      <c r="D5" s="38">
        <v>1888529</v>
      </c>
      <c r="E5" s="38">
        <v>1990000</v>
      </c>
    </row>
    <row r="6" spans="1:5" x14ac:dyDescent="0.25">
      <c r="A6" s="19" t="s">
        <v>5</v>
      </c>
      <c r="B6" s="9">
        <v>503</v>
      </c>
      <c r="C6" s="10">
        <v>3</v>
      </c>
      <c r="D6" s="38">
        <v>0</v>
      </c>
      <c r="E6" s="38">
        <v>0</v>
      </c>
    </row>
    <row r="7" spans="1:5" x14ac:dyDescent="0.25">
      <c r="A7" s="8" t="s">
        <v>6</v>
      </c>
      <c r="B7" s="9">
        <v>504</v>
      </c>
      <c r="C7" s="10">
        <v>4</v>
      </c>
      <c r="D7" s="38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38">
        <v>696447</v>
      </c>
      <c r="E8" s="38">
        <v>700000</v>
      </c>
    </row>
    <row r="9" spans="1:5" x14ac:dyDescent="0.25">
      <c r="A9" s="8" t="s">
        <v>8</v>
      </c>
      <c r="B9" s="9">
        <v>512</v>
      </c>
      <c r="C9" s="10">
        <v>6</v>
      </c>
      <c r="D9" s="38">
        <v>12723</v>
      </c>
      <c r="E9" s="38">
        <v>12000</v>
      </c>
    </row>
    <row r="10" spans="1:5" x14ac:dyDescent="0.25">
      <c r="A10" s="8" t="s">
        <v>9</v>
      </c>
      <c r="B10" s="9">
        <v>513</v>
      </c>
      <c r="C10" s="10">
        <v>7</v>
      </c>
      <c r="D10" s="38">
        <v>3101</v>
      </c>
      <c r="E10" s="38">
        <v>3000</v>
      </c>
    </row>
    <row r="11" spans="1:5" x14ac:dyDescent="0.25">
      <c r="A11" s="8" t="s">
        <v>10</v>
      </c>
      <c r="B11" s="9">
        <v>518</v>
      </c>
      <c r="C11" s="10">
        <v>8</v>
      </c>
      <c r="D11" s="38">
        <v>894576</v>
      </c>
      <c r="E11" s="38">
        <v>930000</v>
      </c>
    </row>
    <row r="12" spans="1:5" x14ac:dyDescent="0.25">
      <c r="A12" s="8" t="s">
        <v>11</v>
      </c>
      <c r="B12" s="9">
        <v>521</v>
      </c>
      <c r="C12" s="10">
        <v>9</v>
      </c>
      <c r="D12" s="38">
        <v>17687132</v>
      </c>
      <c r="E12" s="38">
        <v>21543000</v>
      </c>
    </row>
    <row r="13" spans="1:5" x14ac:dyDescent="0.25">
      <c r="A13" s="8" t="s">
        <v>12</v>
      </c>
      <c r="B13" s="9">
        <v>524</v>
      </c>
      <c r="C13" s="10">
        <v>10</v>
      </c>
      <c r="D13" s="38">
        <v>5878263</v>
      </c>
      <c r="E13" s="38">
        <v>7282000</v>
      </c>
    </row>
    <row r="14" spans="1:5" x14ac:dyDescent="0.25">
      <c r="A14" s="8" t="s">
        <v>13</v>
      </c>
      <c r="B14" s="9">
        <v>525</v>
      </c>
      <c r="C14" s="10">
        <v>11</v>
      </c>
      <c r="D14" s="38">
        <v>70823</v>
      </c>
      <c r="E14" s="38">
        <v>100000</v>
      </c>
    </row>
    <row r="15" spans="1:5" x14ac:dyDescent="0.25">
      <c r="A15" s="8" t="s">
        <v>14</v>
      </c>
      <c r="B15" s="9">
        <v>527</v>
      </c>
      <c r="C15" s="10">
        <v>12</v>
      </c>
      <c r="D15" s="38">
        <v>621055</v>
      </c>
      <c r="E15" s="38">
        <v>650000</v>
      </c>
    </row>
    <row r="16" spans="1:5" x14ac:dyDescent="0.25">
      <c r="A16" s="8" t="s">
        <v>15</v>
      </c>
      <c r="B16" s="9">
        <v>528</v>
      </c>
      <c r="C16" s="10">
        <v>13</v>
      </c>
      <c r="D16" s="38">
        <v>21000</v>
      </c>
      <c r="E16" s="38">
        <v>25000</v>
      </c>
    </row>
    <row r="17" spans="1:5" x14ac:dyDescent="0.25">
      <c r="A17" s="19" t="s">
        <v>16</v>
      </c>
      <c r="B17" s="9"/>
      <c r="C17" s="10">
        <v>14</v>
      </c>
      <c r="D17" s="38">
        <v>0</v>
      </c>
      <c r="E17" s="38">
        <v>0</v>
      </c>
    </row>
    <row r="18" spans="1:5" x14ac:dyDescent="0.25">
      <c r="A18" s="8" t="s">
        <v>17</v>
      </c>
      <c r="B18" s="9">
        <v>549</v>
      </c>
      <c r="C18" s="10">
        <v>15</v>
      </c>
      <c r="D18" s="38">
        <v>95651</v>
      </c>
      <c r="E18" s="38">
        <v>95000</v>
      </c>
    </row>
    <row r="19" spans="1:5" x14ac:dyDescent="0.25">
      <c r="A19" s="8" t="s">
        <v>18</v>
      </c>
      <c r="B19" s="9">
        <v>551</v>
      </c>
      <c r="C19" s="10">
        <v>16</v>
      </c>
      <c r="D19" s="38">
        <v>1997442</v>
      </c>
      <c r="E19" s="38">
        <v>2020000</v>
      </c>
    </row>
    <row r="20" spans="1:5" x14ac:dyDescent="0.25">
      <c r="A20" s="19" t="s">
        <v>19</v>
      </c>
      <c r="B20" s="9">
        <v>558</v>
      </c>
      <c r="C20" s="10">
        <v>17</v>
      </c>
      <c r="D20" s="38">
        <v>167258</v>
      </c>
      <c r="E20" s="38">
        <v>120000</v>
      </c>
    </row>
    <row r="21" spans="1:5" ht="30" x14ac:dyDescent="0.25">
      <c r="A21" s="12" t="s">
        <v>20</v>
      </c>
      <c r="B21" s="13"/>
      <c r="C21" s="14">
        <v>18</v>
      </c>
      <c r="D21" s="39">
        <f>SUM(D4:D20)</f>
        <v>34163581</v>
      </c>
      <c r="E21" s="39">
        <f>SUM(E4:E20)</f>
        <v>41120000</v>
      </c>
    </row>
    <row r="22" spans="1:5" x14ac:dyDescent="0.25">
      <c r="A22" s="19" t="s">
        <v>21</v>
      </c>
      <c r="B22" s="9">
        <v>601</v>
      </c>
      <c r="C22" s="10">
        <v>19</v>
      </c>
      <c r="D22" s="38">
        <v>0</v>
      </c>
      <c r="E22" s="3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8">
        <v>19620402</v>
      </c>
      <c r="E23" s="38">
        <v>19515000</v>
      </c>
    </row>
    <row r="24" spans="1:5" x14ac:dyDescent="0.25">
      <c r="A24" s="19" t="s">
        <v>23</v>
      </c>
      <c r="B24" s="9">
        <v>603</v>
      </c>
      <c r="C24" s="10">
        <v>21</v>
      </c>
      <c r="D24" s="38">
        <v>0</v>
      </c>
      <c r="E24" s="38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38">
        <v>0</v>
      </c>
      <c r="E25" s="38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38">
        <v>0</v>
      </c>
      <c r="E26" s="3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38">
        <v>0</v>
      </c>
      <c r="E27" s="38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38">
        <v>0</v>
      </c>
      <c r="E28" s="3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38">
        <v>123228</v>
      </c>
      <c r="E29" s="38">
        <v>150000</v>
      </c>
    </row>
    <row r="30" spans="1:5" x14ac:dyDescent="0.25">
      <c r="A30" s="19" t="s">
        <v>29</v>
      </c>
      <c r="B30" s="9">
        <v>649</v>
      </c>
      <c r="C30" s="10">
        <v>27</v>
      </c>
      <c r="D30" s="38">
        <v>0</v>
      </c>
      <c r="E30" s="38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38">
        <v>0</v>
      </c>
      <c r="E31" s="3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38">
        <v>0</v>
      </c>
      <c r="E32" s="38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38">
        <v>14554820</v>
      </c>
      <c r="E33" s="38">
        <v>21470000</v>
      </c>
    </row>
    <row r="34" spans="1:5" ht="30" x14ac:dyDescent="0.25">
      <c r="A34" s="12" t="s">
        <v>34</v>
      </c>
      <c r="B34" s="13"/>
      <c r="C34" s="14">
        <v>31</v>
      </c>
      <c r="D34" s="39">
        <f>SUM(D22:D33)</f>
        <v>34298450</v>
      </c>
      <c r="E34" s="39">
        <f>SUM(E22:E33)</f>
        <v>41135000</v>
      </c>
    </row>
    <row r="35" spans="1:5" x14ac:dyDescent="0.25">
      <c r="A35" s="20" t="s">
        <v>35</v>
      </c>
      <c r="B35" s="9"/>
      <c r="C35" s="10">
        <v>32</v>
      </c>
      <c r="D35" s="38">
        <v>134869</v>
      </c>
      <c r="E35" s="38">
        <v>15000</v>
      </c>
    </row>
    <row r="36" spans="1:5" x14ac:dyDescent="0.25">
      <c r="A36" s="11" t="s">
        <v>36</v>
      </c>
      <c r="B36" s="9">
        <v>591</v>
      </c>
      <c r="C36" s="10">
        <v>33</v>
      </c>
      <c r="D36" s="38">
        <v>0</v>
      </c>
      <c r="E36" s="38">
        <v>0</v>
      </c>
    </row>
    <row r="37" spans="1:5" ht="15.75" thickBot="1" x14ac:dyDescent="0.3">
      <c r="A37" s="21" t="s">
        <v>37</v>
      </c>
      <c r="B37" s="16"/>
      <c r="C37" s="17">
        <v>34</v>
      </c>
      <c r="D37" s="40">
        <v>134869</v>
      </c>
      <c r="E37" s="40">
        <v>15000</v>
      </c>
    </row>
  </sheetData>
  <mergeCells count="1">
    <mergeCell ref="A2:E2"/>
  </mergeCells>
  <pageMargins left="0.7" right="0.7" top="0.78740157499999996" bottom="0.78740157499999996" header="0.3" footer="0.3"/>
  <pageSetup paperSize="9" scale="9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DDM</vt:lpstr>
      <vt:lpstr>1.MŠ Husistká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Podlipná Květuše</cp:lastModifiedBy>
  <cp:revision>1</cp:revision>
  <cp:lastPrinted>2018-11-28T12:37:10Z</cp:lastPrinted>
  <dcterms:created xsi:type="dcterms:W3CDTF">2017-09-19T08:53:31Z</dcterms:created>
  <dcterms:modified xsi:type="dcterms:W3CDTF">2021-01-06T15:20:04Z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